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GC-15189\FORMATOS\"/>
    </mc:Choice>
  </mc:AlternateContent>
  <bookViews>
    <workbookView xWindow="-120" yWindow="-120" windowWidth="29040" windowHeight="15720"/>
  </bookViews>
  <sheets>
    <sheet name="Control de equipos" sheetId="2" r:id="rId1"/>
    <sheet name="Gráficos" sheetId="4" r:id="rId2"/>
    <sheet name="Listas" sheetId="3" r:id="rId3"/>
    <sheet name="Equipos y parámetros" sheetId="7" r:id="rId4"/>
  </sheets>
  <definedNames>
    <definedName name="_xlnm._FilterDatabase" localSheetId="0" hidden="1">'Control de equipos'!$B$12:$AS$80</definedName>
    <definedName name="_xlnm._FilterDatabase" localSheetId="3" hidden="1">'Equipos y parámetros'!$A$3:$C$99</definedName>
    <definedName name="_xlnm.Print_Area" localSheetId="0">'Control de equipos'!$A$1:$AS$85</definedName>
    <definedName name="_xlnm.Print_Area" localSheetId="3">'Equipos y parámetros'!$A$1:$C$99</definedName>
    <definedName name="Print_Area" localSheetId="0">'Control de equipos'!$A$1:$AS$80</definedName>
    <definedName name="Print_Titles" localSheetId="0">'Control de equipos'!$A:$AS,'Control de equipos'!$1:$12</definedName>
    <definedName name="_xlnm.Print_Titles" localSheetId="3">'Equipos y parámetros'!$1:$3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4" i="2" l="1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Q16" i="2"/>
  <c r="AP7" i="2"/>
  <c r="Q13" i="2"/>
  <c r="Q20" i="2"/>
  <c r="R16" i="2" l="1"/>
  <c r="S16" i="2" s="1"/>
  <c r="Q17" i="2"/>
  <c r="X16" i="2"/>
  <c r="Y16" i="2"/>
  <c r="AE16" i="2"/>
  <c r="AF16" i="2" s="1"/>
  <c r="AG16" i="2" s="1"/>
  <c r="AL16" i="2"/>
  <c r="AM16" i="2"/>
  <c r="R17" i="2"/>
  <c r="S17" i="2" s="1"/>
  <c r="AL13" i="2"/>
  <c r="AL14" i="2"/>
  <c r="AL15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E13" i="2"/>
  <c r="AF13" i="2" s="1"/>
  <c r="AG13" i="2" s="1"/>
  <c r="AE14" i="2"/>
  <c r="AE15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X13" i="2"/>
  <c r="X14" i="2"/>
  <c r="X15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AM14" i="2"/>
  <c r="AM15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0" i="2"/>
  <c r="AF14" i="2"/>
  <c r="AG14" i="2" s="1"/>
  <c r="AF15" i="2"/>
  <c r="AG15" i="2" s="1"/>
  <c r="AF17" i="2"/>
  <c r="AG17" i="2" s="1"/>
  <c r="AF18" i="2"/>
  <c r="AG18" i="2" s="1"/>
  <c r="AF19" i="2"/>
  <c r="AG19" i="2" s="1"/>
  <c r="AF20" i="2"/>
  <c r="AG20" i="2" s="1"/>
  <c r="AF21" i="2"/>
  <c r="AG21" i="2" s="1"/>
  <c r="AF22" i="2"/>
  <c r="AG22" i="2" s="1"/>
  <c r="AF23" i="2"/>
  <c r="AG23" i="2" s="1"/>
  <c r="AF24" i="2"/>
  <c r="AG24" i="2" s="1"/>
  <c r="AF25" i="2"/>
  <c r="AG25" i="2" s="1"/>
  <c r="AF26" i="2"/>
  <c r="AG26" i="2" s="1"/>
  <c r="AF27" i="2"/>
  <c r="AG27" i="2" s="1"/>
  <c r="AF28" i="2"/>
  <c r="AG28" i="2" s="1"/>
  <c r="AF29" i="2"/>
  <c r="AG29" i="2" s="1"/>
  <c r="AF30" i="2"/>
  <c r="AG30" i="2" s="1"/>
  <c r="AF31" i="2"/>
  <c r="AG31" i="2" s="1"/>
  <c r="AF32" i="2"/>
  <c r="AG32" i="2" s="1"/>
  <c r="AF33" i="2"/>
  <c r="AG33" i="2" s="1"/>
  <c r="AF34" i="2"/>
  <c r="AG34" i="2" s="1"/>
  <c r="AF35" i="2"/>
  <c r="AG35" i="2" s="1"/>
  <c r="AF36" i="2"/>
  <c r="AG36" i="2" s="1"/>
  <c r="AF37" i="2"/>
  <c r="AG37" i="2" s="1"/>
  <c r="AF38" i="2"/>
  <c r="AG38" i="2" s="1"/>
  <c r="AF39" i="2"/>
  <c r="AG39" i="2" s="1"/>
  <c r="AF40" i="2"/>
  <c r="AG40" i="2" s="1"/>
  <c r="AF41" i="2"/>
  <c r="AG41" i="2" s="1"/>
  <c r="AF42" i="2"/>
  <c r="AG42" i="2" s="1"/>
  <c r="AF43" i="2"/>
  <c r="AG43" i="2" s="1"/>
  <c r="AF44" i="2"/>
  <c r="AG44" i="2" s="1"/>
  <c r="AF45" i="2"/>
  <c r="AG45" i="2" s="1"/>
  <c r="AF46" i="2"/>
  <c r="AG46" i="2" s="1"/>
  <c r="AF47" i="2"/>
  <c r="AG47" i="2" s="1"/>
  <c r="AF48" i="2"/>
  <c r="AG48" i="2" s="1"/>
  <c r="AF49" i="2"/>
  <c r="AG49" i="2" s="1"/>
  <c r="AF50" i="2"/>
  <c r="AG50" i="2" s="1"/>
  <c r="AF51" i="2"/>
  <c r="AG51" i="2" s="1"/>
  <c r="AF52" i="2"/>
  <c r="AG52" i="2" s="1"/>
  <c r="AF53" i="2"/>
  <c r="AG53" i="2" s="1"/>
  <c r="AF54" i="2"/>
  <c r="AG54" i="2" s="1"/>
  <c r="AF55" i="2"/>
  <c r="AG55" i="2" s="1"/>
  <c r="AF56" i="2"/>
  <c r="AG56" i="2" s="1"/>
  <c r="AF57" i="2"/>
  <c r="AG57" i="2" s="1"/>
  <c r="AF58" i="2"/>
  <c r="AG58" i="2" s="1"/>
  <c r="AF59" i="2"/>
  <c r="AG59" i="2" s="1"/>
  <c r="AF60" i="2"/>
  <c r="AG60" i="2" s="1"/>
  <c r="AF61" i="2"/>
  <c r="AG61" i="2" s="1"/>
  <c r="AF62" i="2"/>
  <c r="AG62" i="2" s="1"/>
  <c r="AF63" i="2"/>
  <c r="AG63" i="2" s="1"/>
  <c r="AF64" i="2"/>
  <c r="AG64" i="2" s="1"/>
  <c r="AF65" i="2"/>
  <c r="AG65" i="2" s="1"/>
  <c r="AF66" i="2"/>
  <c r="AG66" i="2" s="1"/>
  <c r="AF67" i="2"/>
  <c r="AG67" i="2" s="1"/>
  <c r="AF68" i="2"/>
  <c r="AG68" i="2" s="1"/>
  <c r="AF69" i="2"/>
  <c r="AG69" i="2" s="1"/>
  <c r="AF70" i="2"/>
  <c r="AG70" i="2" s="1"/>
  <c r="AF71" i="2"/>
  <c r="AG71" i="2" s="1"/>
  <c r="AF72" i="2"/>
  <c r="AG72" i="2" s="1"/>
  <c r="AF73" i="2"/>
  <c r="AG73" i="2" s="1"/>
  <c r="AF74" i="2"/>
  <c r="AG74" i="2" s="1"/>
  <c r="AF75" i="2"/>
  <c r="AG75" i="2" s="1"/>
  <c r="AF76" i="2"/>
  <c r="AG76" i="2" s="1"/>
  <c r="AF77" i="2"/>
  <c r="AG77" i="2" s="1"/>
  <c r="AF78" i="2"/>
  <c r="AG78" i="2" s="1"/>
  <c r="AF79" i="2"/>
  <c r="AG79" i="2" s="1"/>
  <c r="AF80" i="2"/>
  <c r="AG80" i="2" s="1"/>
  <c r="Y14" i="2"/>
  <c r="Y15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R18" i="2"/>
  <c r="S18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Q14" i="2"/>
  <c r="Q15" i="2"/>
  <c r="Q18" i="2"/>
  <c r="Q19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B21" i="4" l="1"/>
  <c r="B19" i="4"/>
  <c r="R20" i="2"/>
  <c r="S20" i="2" s="1"/>
  <c r="R19" i="2"/>
  <c r="S19" i="2" s="1"/>
  <c r="AM13" i="2"/>
  <c r="AN13" i="2" s="1"/>
  <c r="Y13" i="2"/>
  <c r="Z13" i="2" s="1"/>
  <c r="R15" i="2"/>
  <c r="S15" i="2" s="1"/>
  <c r="R14" i="2"/>
  <c r="S14" i="2" s="1"/>
  <c r="R13" i="2"/>
  <c r="B20" i="4" l="1"/>
  <c r="B22" i="4" s="1"/>
  <c r="B27" i="4"/>
  <c r="B26" i="4"/>
  <c r="B28" i="4"/>
  <c r="B29" i="4"/>
  <c r="S13" i="2"/>
  <c r="B6" i="4" s="1"/>
  <c r="B4" i="4" l="1"/>
  <c r="B30" i="4"/>
  <c r="B3" i="4"/>
  <c r="B5" i="4"/>
  <c r="B14" i="4"/>
  <c r="B11" i="4"/>
  <c r="B13" i="4"/>
  <c r="B12" i="4"/>
  <c r="B7" i="4" l="1"/>
  <c r="B15" i="4"/>
</calcChain>
</file>

<file path=xl/comments1.xml><?xml version="1.0" encoding="utf-8"?>
<comments xmlns="http://schemas.openxmlformats.org/spreadsheetml/2006/main">
  <authors>
    <author>Paola Elizabeth Flores Gutierrez</author>
    <author>SOF-PA-009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Registrar el número secuencial del equipamiento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Registrar el código asignado del SGC. Por ejemplo: E-FLU-001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Paola Elizabeth Flores Gutierrez:</t>
        </r>
        <r>
          <rPr>
            <sz val="9"/>
            <color indexed="81"/>
            <rFont val="Tahoma"/>
            <family val="2"/>
          </rPr>
          <t xml:space="preserve">
Registrar el código del inventario asignado al equipamiento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Hace referencia al nombre asignado al equipamiento, por ejemplo: Termociclador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Hace referencia a las clases o categorías de equipamiento, Seleccionar de la lista desplegable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Registrar si el equipo está designado para la calibración o verificación de otros equipos de trabajo. Aplica por ejemplo, para pesas patrón.
Seleccionar la opción de la lista desplegable.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Característica, propiedad o variable de medición. Seleccionar de la lista desplegable.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Registrar el intervalo dentro del cual el equipamiento es capaz de proporcionar lecturas válidas y precisas. Por ejemplo: 1 - 100 µl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Mínima variación o incremento que un instrumento es capaz de detectar y mostrar, división de escala. Por ejemplo: 0,1 µl</t>
        </r>
      </text>
    </comment>
    <comment ref="AO10" authorId="0" shapeId="0">
      <text>
        <r>
          <rPr>
            <b/>
            <sz val="9"/>
            <color indexed="81"/>
            <rFont val="Tahoma"/>
            <family val="2"/>
          </rPr>
          <t>Localización o lugar donde se encuentra el equipamiento, por ejemplo: Área de extracción o CRN IVTS</t>
        </r>
      </text>
    </comment>
    <comment ref="AP10" authorId="0" shapeId="0">
      <text>
        <r>
          <rPr>
            <b/>
            <sz val="9"/>
            <color indexed="81"/>
            <rFont val="Tahoma"/>
            <family val="2"/>
          </rPr>
          <t>Registrar la condición en que se encuentra el equipamiento.
Seleccionar de la lista desplegable.</t>
        </r>
      </text>
    </comment>
    <comment ref="AQ10" authorId="0" shapeId="0">
      <text>
        <r>
          <rPr>
            <b/>
            <sz val="9"/>
            <color indexed="81"/>
            <rFont val="Tahoma"/>
            <family val="2"/>
          </rPr>
          <t>Periodicidad con la que se utiliza el equipamiento. Por ejemplo: Diaria.</t>
        </r>
      </text>
    </comment>
    <comment ref="AR10" authorId="0" shapeId="0">
      <text>
        <r>
          <rPr>
            <b/>
            <sz val="9"/>
            <color indexed="81"/>
            <rFont val="Tahoma"/>
            <family val="2"/>
          </rPr>
          <t>Responsable del cuidado del equipo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Registrar fecha de la última calibración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Registrar el código o número del certificado o informe de calibración</t>
        </r>
      </text>
    </comment>
    <comment ref="O12" authorId="1" shapeId="0">
      <text>
        <r>
          <rPr>
            <b/>
            <sz val="9"/>
            <color indexed="81"/>
            <rFont val="Arial"/>
            <family val="2"/>
          </rPr>
          <t>Indicar la frecuencia de calibración establecida. Seleccionar de la lista desplegable.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Seleccionar si es de tipo Interno, Externo o No aplica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</rPr>
          <t>Se calcula automáticamente y se registra la fecha de la próxima calibración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</rPr>
          <t>Se calcula automáticamente, corresponde a la diferencia entre las fechas: próxima fecha y última fecha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>Indica la condición del equipo en términos de calibración. Seleccionar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>Registrar fecha del último mantenimiento</t>
        </r>
      </text>
    </comment>
    <comment ref="U12" authorId="0" shapeId="0">
      <text>
        <r>
          <rPr>
            <b/>
            <sz val="9"/>
            <color indexed="81"/>
            <rFont val="Tahoma"/>
            <family val="2"/>
          </rPr>
          <t>Registrar el código o número del certificado o informe de mantenimiento</t>
        </r>
      </text>
    </comment>
    <comment ref="V12" authorId="1" shapeId="0">
      <text>
        <r>
          <rPr>
            <b/>
            <sz val="9"/>
            <color indexed="81"/>
            <rFont val="Arial"/>
            <family val="2"/>
          </rPr>
          <t>Indicar la frecuencia de mantenimiento establecida. Seleccionar de la lista desplegable.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</rPr>
          <t>Seleccionar si es de tipo Interno, Externo o No aplica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</rPr>
          <t>Se calcula automáticamente, corresponde a la fecha del próximo mantenimiento.</t>
        </r>
      </text>
    </comment>
    <comment ref="Y12" authorId="0" shapeId="0">
      <text>
        <r>
          <rPr>
            <b/>
            <sz val="9"/>
            <color indexed="81"/>
            <rFont val="Tahoma"/>
            <family val="2"/>
          </rPr>
          <t>Se calcula automáticamente, corresponde a la diferencia entre las fechas: próxima fecha y última fecha</t>
        </r>
      </text>
    </comment>
    <comment ref="Z12" authorId="0" shapeId="0">
      <text>
        <r>
          <rPr>
            <b/>
            <sz val="9"/>
            <color indexed="81"/>
            <rFont val="Tahoma"/>
            <family val="2"/>
          </rPr>
          <t>Indica la condición del equipo en términos de mantenimiento. Seleccionar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Registrar fecha de la última verificación</t>
        </r>
      </text>
    </comment>
    <comment ref="AB12" authorId="0" shapeId="0">
      <text>
        <r>
          <rPr>
            <b/>
            <sz val="9"/>
            <color indexed="81"/>
            <rFont val="Tahoma"/>
            <family val="2"/>
          </rPr>
          <t>Registrar el código o número del certificado o informe de verificación</t>
        </r>
      </text>
    </comment>
    <comment ref="AC12" authorId="1" shapeId="0">
      <text>
        <r>
          <rPr>
            <b/>
            <sz val="9"/>
            <color indexed="81"/>
            <rFont val="Arial"/>
            <family val="2"/>
          </rPr>
          <t>Indique la frecuencia de verificación establecida. Seleccionar.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2" authorId="0" shapeId="0">
      <text>
        <r>
          <rPr>
            <b/>
            <sz val="9"/>
            <color indexed="81"/>
            <rFont val="Tahoma"/>
            <family val="2"/>
          </rPr>
          <t>Seleccionar si es de tipo Interno, Externo o No aplica</t>
        </r>
      </text>
    </comment>
    <comment ref="AE12" authorId="0" shapeId="0">
      <text>
        <r>
          <rPr>
            <b/>
            <sz val="9"/>
            <color indexed="81"/>
            <rFont val="Tahoma"/>
            <family val="2"/>
          </rPr>
          <t>Se calcula automáticamente, corresponde a la fecha de la próxima verificación.</t>
        </r>
      </text>
    </comment>
    <comment ref="AF12" authorId="0" shapeId="0">
      <text>
        <r>
          <rPr>
            <b/>
            <sz val="9"/>
            <color indexed="81"/>
            <rFont val="Tahoma"/>
            <family val="2"/>
          </rPr>
          <t>Se calcula automáticamente, corresponde a la diferencia entre las fechas: próxima fecha y última fecha</t>
        </r>
      </text>
    </comment>
    <comment ref="AG12" authorId="0" shapeId="0">
      <text>
        <r>
          <rPr>
            <b/>
            <sz val="9"/>
            <color indexed="81"/>
            <rFont val="Tahoma"/>
            <family val="2"/>
          </rPr>
          <t>Indica la condición del equipo en términos de verificación. Seleccionar</t>
        </r>
      </text>
    </comment>
    <comment ref="AH12" authorId="0" shapeId="0">
      <text>
        <r>
          <rPr>
            <b/>
            <sz val="9"/>
            <color indexed="81"/>
            <rFont val="Tahoma"/>
            <family val="2"/>
          </rPr>
          <t>Registrar fecha de la última caracterización</t>
        </r>
      </text>
    </comment>
    <comment ref="AI12" authorId="0" shapeId="0">
      <text>
        <r>
          <rPr>
            <b/>
            <sz val="9"/>
            <color indexed="81"/>
            <rFont val="Tahoma"/>
            <family val="2"/>
          </rPr>
          <t>Registrar el código o número del certificado o informe de caracterización</t>
        </r>
      </text>
    </comment>
    <comment ref="AJ12" authorId="1" shapeId="0">
      <text>
        <r>
          <rPr>
            <b/>
            <sz val="9"/>
            <color indexed="81"/>
            <rFont val="Arial"/>
            <family val="2"/>
          </rPr>
          <t>Indique la frecuencia de caracterización establecida</t>
        </r>
      </text>
    </comment>
    <comment ref="AK12" authorId="0" shapeId="0">
      <text>
        <r>
          <rPr>
            <b/>
            <sz val="9"/>
            <color indexed="81"/>
            <rFont val="Tahoma"/>
            <family val="2"/>
          </rPr>
          <t>Seleccionar si es de tipo Interno, Externo o No aplica</t>
        </r>
      </text>
    </comment>
    <comment ref="AL12" authorId="0" shapeId="0">
      <text>
        <r>
          <rPr>
            <b/>
            <sz val="9"/>
            <color indexed="81"/>
            <rFont val="Tahoma"/>
            <family val="2"/>
          </rPr>
          <t>Se calcula automáticamente, corresponde a la fecha de la próxima caracterización.</t>
        </r>
      </text>
    </comment>
    <comment ref="AM12" authorId="0" shapeId="0">
      <text>
        <r>
          <rPr>
            <b/>
            <sz val="9"/>
            <color indexed="81"/>
            <rFont val="Tahoma"/>
            <family val="2"/>
          </rPr>
          <t>Se calcula automáticamente, corresponde a la diferencia entre las fechas: próxima fecha y última fecha</t>
        </r>
      </text>
    </comment>
    <comment ref="AN12" authorId="0" shapeId="0">
      <text>
        <r>
          <rPr>
            <b/>
            <sz val="9"/>
            <color indexed="81"/>
            <rFont val="Tahoma"/>
            <family val="2"/>
          </rPr>
          <t>Indica la condición del equipo en términos de caracterización. Seleccionar</t>
        </r>
      </text>
    </comment>
  </commentList>
</comments>
</file>

<file path=xl/sharedStrings.xml><?xml version="1.0" encoding="utf-8"?>
<sst xmlns="http://schemas.openxmlformats.org/spreadsheetml/2006/main" count="466" uniqueCount="227">
  <si>
    <t>LEYENDA:</t>
  </si>
  <si>
    <t>ÍTEM</t>
  </si>
  <si>
    <t>¿EQUIPO PATRÓN?</t>
  </si>
  <si>
    <t>PARÁMETRO DE MEDICIÓN</t>
  </si>
  <si>
    <t>RANGO DE MEDIDA</t>
  </si>
  <si>
    <t>MARCA</t>
  </si>
  <si>
    <t>MODELO</t>
  </si>
  <si>
    <t>DÍAS PRÓXIMOS AL VENCIMIENTO</t>
  </si>
  <si>
    <t>ESTATUS</t>
  </si>
  <si>
    <t>OBSERVACIONES Y COMENTARIOS</t>
  </si>
  <si>
    <t xml:space="preserve">FRECUENCIA  </t>
  </si>
  <si>
    <t xml:space="preserve">ÚLTIMA FECHA </t>
  </si>
  <si>
    <t xml:space="preserve">PRÓXIMA FECHA </t>
  </si>
  <si>
    <t>Eléctrico</t>
  </si>
  <si>
    <t>NO</t>
  </si>
  <si>
    <t>Calibrado</t>
  </si>
  <si>
    <t>Termodinámico</t>
  </si>
  <si>
    <t>Óptico</t>
  </si>
  <si>
    <t>Químico</t>
  </si>
  <si>
    <t>Verificado Conforme</t>
  </si>
  <si>
    <t>SI</t>
  </si>
  <si>
    <t>Otro</t>
  </si>
  <si>
    <t>Semanal</t>
  </si>
  <si>
    <t>Mensual</t>
  </si>
  <si>
    <t>Semestral</t>
  </si>
  <si>
    <t>Anual</t>
  </si>
  <si>
    <t xml:space="preserve">Código: </t>
  </si>
  <si>
    <t>Edición:</t>
  </si>
  <si>
    <t>Proceso Interno:
Aseguramiento de Calidad Institucional</t>
  </si>
  <si>
    <t>Fecha de Aprobación:</t>
  </si>
  <si>
    <t>SERIE</t>
  </si>
  <si>
    <t>TIPO</t>
  </si>
  <si>
    <t>CALIBRACIÓN</t>
  </si>
  <si>
    <t>MANTENIMIENTO</t>
  </si>
  <si>
    <t>VERIFICACIÓN</t>
  </si>
  <si>
    <t>CARACTERIZACIÓN</t>
  </si>
  <si>
    <t>N° CERTIFICADO O INFORME</t>
  </si>
  <si>
    <t xml:space="preserve">UBICACIÓN </t>
  </si>
  <si>
    <t>ESTADO DEL EQUIPO</t>
  </si>
  <si>
    <t>ESTATUS 1</t>
  </si>
  <si>
    <t>ESTATUS 2</t>
  </si>
  <si>
    <t>ESTATUS 3</t>
  </si>
  <si>
    <t>ESTATUS 4</t>
  </si>
  <si>
    <t>Sin mantenimiento</t>
  </si>
  <si>
    <t>No Aplica</t>
  </si>
  <si>
    <t>Caracterizado</t>
  </si>
  <si>
    <t>Sin caracterización</t>
  </si>
  <si>
    <t>FRECUENCIA</t>
  </si>
  <si>
    <t>Quincenal</t>
  </si>
  <si>
    <t>Diaria</t>
  </si>
  <si>
    <t>Cuatrimestral</t>
  </si>
  <si>
    <t>Trimestral</t>
  </si>
  <si>
    <t>Interno</t>
  </si>
  <si>
    <t>Externo</t>
  </si>
  <si>
    <t>Operativo</t>
  </si>
  <si>
    <t>Regular</t>
  </si>
  <si>
    <t>TIPO DE EQUIPO</t>
  </si>
  <si>
    <t>CIUDAD / ZONAL:</t>
  </si>
  <si>
    <t>Calibración vencida</t>
  </si>
  <si>
    <t>¿EQUIPO O MATERIAL PATRÓN?</t>
  </si>
  <si>
    <t>FECHA DE ACTUALIZACIÓN:</t>
  </si>
  <si>
    <t>FECHA DE HOY:</t>
  </si>
  <si>
    <r>
      <t>Macro - Proceso:</t>
    </r>
    <r>
      <rPr>
        <sz val="16"/>
        <color rgb="FF000000"/>
        <rFont val="Arial"/>
        <family val="2"/>
      </rPr>
      <t xml:space="preserve">                                     
</t>
    </r>
    <r>
      <rPr>
        <b/>
        <sz val="16"/>
        <color rgb="FF000000"/>
        <rFont val="Arial"/>
        <family val="2"/>
      </rPr>
      <t>Aseguramiento de Calidad de Resultados</t>
    </r>
  </si>
  <si>
    <t>RESPONSABLE DE LA ACTUALIZACIÓN:</t>
  </si>
  <si>
    <t>AREA / CENTRO DE REFERENCIA / PLATAFORMA:</t>
  </si>
  <si>
    <t>CÓDIGO DEL EQUIPAMIENTO</t>
  </si>
  <si>
    <t>NOMBRE DEL EQUIPAMIENTO</t>
  </si>
  <si>
    <t>TIPO DE EQUIPAMIENTO</t>
  </si>
  <si>
    <t>CUSTODIO DEL EQUIPAMIENTO</t>
  </si>
  <si>
    <t>FRECUENCIA DE USO DEL EQUIPAMIENTO</t>
  </si>
  <si>
    <t>ESTADO DEL EQUIPAMIENTO</t>
  </si>
  <si>
    <t>PROGRAMACIÓN DE CALIBRACIÓN / MANTENIMIENTO / VERIFICACIÓN / CARACTERIZACIÓN DEL EQUIPAMIENTO</t>
  </si>
  <si>
    <t>Bimensual</t>
  </si>
  <si>
    <t>No aplica</t>
  </si>
  <si>
    <t>Quinquemestral</t>
  </si>
  <si>
    <t>Bianual</t>
  </si>
  <si>
    <t>Página 1/1</t>
  </si>
  <si>
    <r>
      <t xml:space="preserve">Rojo: </t>
    </r>
    <r>
      <rPr>
        <sz val="10"/>
        <rFont val="Arial"/>
        <family val="2"/>
      </rPr>
      <t>días ≤ 29 al vencimiento</t>
    </r>
    <r>
      <rPr>
        <b/>
        <sz val="10"/>
        <rFont val="Arial"/>
        <family val="2"/>
      </rPr>
      <t xml:space="preserve">
Amarillo: </t>
    </r>
    <r>
      <rPr>
        <sz val="10"/>
        <rFont val="Arial"/>
        <family val="2"/>
      </rPr>
      <t>días 89 ≤ X ≤ 30 al vencimiento</t>
    </r>
    <r>
      <rPr>
        <b/>
        <sz val="10"/>
        <rFont val="Arial"/>
        <family val="2"/>
      </rPr>
      <t xml:space="preserve">
Verde: </t>
    </r>
    <r>
      <rPr>
        <sz val="10"/>
        <rFont val="Arial"/>
        <family val="2"/>
      </rPr>
      <t>días ≥ 90 al vencimiento</t>
    </r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</si>
  <si>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
- Se deben mantener en el listado, equipamiento con estatus "Fuera de Servicio" si se encuentran con algún daño que sea reparable. 
- En caso de que un equipo dañado no tenga reparación, se debe eliminar del listado y asegurarse del No uso / Entrega al custodio de bienes institucional para que se gestione su disposición final.</t>
    </r>
  </si>
  <si>
    <t>Temperatura</t>
  </si>
  <si>
    <t>Volumen</t>
  </si>
  <si>
    <t>Peso / Masa</t>
  </si>
  <si>
    <t>pH</t>
  </si>
  <si>
    <t>Conductividad eléctrica</t>
  </si>
  <si>
    <t>Turbidez</t>
  </si>
  <si>
    <t>Absorbancia</t>
  </si>
  <si>
    <t>Fluorescencia</t>
  </si>
  <si>
    <t>Velocidad de flujo</t>
  </si>
  <si>
    <t>Temperatura / Humedad relativa</t>
  </si>
  <si>
    <t>Tiempo</t>
  </si>
  <si>
    <t>Para análisis de biología molecular</t>
  </si>
  <si>
    <t>Conteo de células</t>
  </si>
  <si>
    <t>Sin calibración</t>
  </si>
  <si>
    <t>Caracterización vencida</t>
  </si>
  <si>
    <t>Sin verificación</t>
  </si>
  <si>
    <t>Mantenimiento vencido</t>
  </si>
  <si>
    <t>MATRIZ DE IDENTIFICACIÓN Y CONTROL DE EQUIPAMIENTO DE LABORATORIO</t>
  </si>
  <si>
    <t xml:space="preserve">  F-ACI-053</t>
  </si>
  <si>
    <t>Lector de temperatura</t>
  </si>
  <si>
    <t>Bueno, no operativo</t>
  </si>
  <si>
    <t xml:space="preserve">Fuera de servicio </t>
  </si>
  <si>
    <t>Absorbancia / Densidad óptica / Longitud de onda</t>
  </si>
  <si>
    <t>Porcentaje de identificación de microorganismos, concentración de antibióticos</t>
  </si>
  <si>
    <t>Temperatura / tiempo / presión</t>
  </si>
  <si>
    <t>Velocidad de agitación</t>
  </si>
  <si>
    <t>Velocidad de agitación y temperatura</t>
  </si>
  <si>
    <t xml:space="preserve">Velocidad de rotación </t>
  </si>
  <si>
    <t>Análisis celular</t>
  </si>
  <si>
    <t>Climatización</t>
  </si>
  <si>
    <t>Cronológico</t>
  </si>
  <si>
    <t>Electrónico</t>
  </si>
  <si>
    <t>Equipo a vapor</t>
  </si>
  <si>
    <t>Espectroscópico</t>
  </si>
  <si>
    <t>Fotométrico y dimensional</t>
  </si>
  <si>
    <t>Lector de temperatura y Humedad Relativa</t>
  </si>
  <si>
    <t>Lumínico</t>
  </si>
  <si>
    <t>Luminiscencia</t>
  </si>
  <si>
    <t>Material de vidrio (Volumétrico)</t>
  </si>
  <si>
    <t xml:space="preserve">Mecánico </t>
  </si>
  <si>
    <t>Movimiento</t>
  </si>
  <si>
    <t>Movimiento y Térmico</t>
  </si>
  <si>
    <t xml:space="preserve">Para análisis de biología molecular / Para análisis celular </t>
  </si>
  <si>
    <t>Pesaje</t>
  </si>
  <si>
    <t>Térmico</t>
  </si>
  <si>
    <t>Volumétrico</t>
  </si>
  <si>
    <t>Mantenimiento conforme</t>
  </si>
  <si>
    <t>Estatus</t>
  </si>
  <si>
    <t>Cantidad</t>
  </si>
  <si>
    <t>Total</t>
  </si>
  <si>
    <t>WORK STATION + UPS (UBUNTU)</t>
  </si>
  <si>
    <t>VORTEX</t>
  </si>
  <si>
    <t>VITEK 2 COMPACT</t>
  </si>
  <si>
    <t>ULTRACONGELADOR</t>
  </si>
  <si>
    <t>TURBIDIMETRO</t>
  </si>
  <si>
    <t>TRANSILUMINADOR</t>
  </si>
  <si>
    <t xml:space="preserve">TRAMPA CDC </t>
  </si>
  <si>
    <t>TRAMPA BG</t>
  </si>
  <si>
    <t>TIMER</t>
  </si>
  <si>
    <t>TERMOMIXER</t>
  </si>
  <si>
    <t>TERMÓMETRO ( VIDRIO, DIGITAL, INFRARROJO)</t>
  </si>
  <si>
    <t xml:space="preserve">TERMOHIGROMETRO </t>
  </si>
  <si>
    <t>TERMOCICLADOR TIEMPO REAL</t>
  </si>
  <si>
    <t xml:space="preserve">TERMOCICLADOR PUNTO FINAL </t>
  </si>
  <si>
    <t>TERMOBLOQUE CON AGITADOR</t>
  </si>
  <si>
    <t>TERMOBLOQUE BIOSAN TDB-120 WITH A-103</t>
  </si>
  <si>
    <t>SORBONA PROTECTOR PERCLORIC ACID</t>
  </si>
  <si>
    <t>SORBONA</t>
  </si>
  <si>
    <t>SEPARADOR DE PUPAS</t>
  </si>
  <si>
    <t>SECUENCIADOR ILLUMINA</t>
  </si>
  <si>
    <t>SECADORA</t>
  </si>
  <si>
    <t>REFRIGERADOR</t>
  </si>
  <si>
    <t>POTENCIÓMETRO</t>
  </si>
  <si>
    <t>PLANCHA PARA CALENTAR CON AGITACIÓN</t>
  </si>
  <si>
    <t>PLANCHA DE PLACAS</t>
  </si>
  <si>
    <t>PLANCHA DE CALENTAMIENTO</t>
  </si>
  <si>
    <t xml:space="preserve">PIPETA MULTICANAL </t>
  </si>
  <si>
    <t>NANODROP ESPECTOFOTÓMETRO</t>
  </si>
  <si>
    <t>MULTI-SPIN CENTRIFUGE/VORTEX</t>
  </si>
  <si>
    <t xml:space="preserve">MIXER / AGITADOR </t>
  </si>
  <si>
    <t>MINION MK IC</t>
  </si>
  <si>
    <t xml:space="preserve">MINI SPIN </t>
  </si>
  <si>
    <t>MINI MICROCENTRIFUGA PHOENIX</t>
  </si>
  <si>
    <t>MICROSCOPIO FLUORECENCIA CAMPO OSCURO</t>
  </si>
  <si>
    <t>MICROSCOPIO</t>
  </si>
  <si>
    <t>MICROPIPETA</t>
  </si>
  <si>
    <t>MICROONDAS</t>
  </si>
  <si>
    <t xml:space="preserve">MICROCENTRÍFUGA </t>
  </si>
  <si>
    <t xml:space="preserve">MACROPIPETA </t>
  </si>
  <si>
    <t>LICUADORA</t>
  </si>
  <si>
    <t xml:space="preserve">LECTOR DE ELISA </t>
  </si>
  <si>
    <t xml:space="preserve">LAVADOR DE PLACAS ELISA </t>
  </si>
  <si>
    <t>LAPTOP</t>
  </si>
  <si>
    <t>LÁMPARA UV SHORT WAVE</t>
  </si>
  <si>
    <t>INCUBADORA DE PLATO EKDS</t>
  </si>
  <si>
    <t xml:space="preserve">INCUBADORA </t>
  </si>
  <si>
    <t xml:space="preserve">GENE NAVIGATOR </t>
  </si>
  <si>
    <t>GABINETE DESECADOR DE ACERO INOX</t>
  </si>
  <si>
    <t>GABINETE DE FLUJO LAMINAR VERTICAL</t>
  </si>
  <si>
    <t>FUENTE DE PODER PARA ELECTROFORESIS</t>
  </si>
  <si>
    <t>FUENTE DE LUZ ZEISS CL6000</t>
  </si>
  <si>
    <t>FOTODOCUMENTADOR</t>
  </si>
  <si>
    <t>FLUOROMETRO</t>
  </si>
  <si>
    <t>EXTRACTOR DE MATERIAL GENÉTICO</t>
  </si>
  <si>
    <t xml:space="preserve">ESTUFA </t>
  </si>
  <si>
    <t>ESTEREOMICROSCOPIO</t>
  </si>
  <si>
    <t xml:space="preserve">Para análisis de biología molecular </t>
  </si>
  <si>
    <t>ESTACION DE TRABAJO</t>
  </si>
  <si>
    <t>ESPECTROFOTÓMETRO UV-VIS</t>
  </si>
  <si>
    <t>ESPECTOFOTOMETRO</t>
  </si>
  <si>
    <t>DISPENSADOR</t>
  </si>
  <si>
    <t>DESTILADOR</t>
  </si>
  <si>
    <t>DESIONIZADOR</t>
  </si>
  <si>
    <t>DATA LOGGER</t>
  </si>
  <si>
    <t xml:space="preserve">Temperatura </t>
  </si>
  <si>
    <t>CONTROLADOR DE TEMPERATURA</t>
  </si>
  <si>
    <t>CONGELADOR</t>
  </si>
  <si>
    <t>CONDUCTIMETRO</t>
  </si>
  <si>
    <t>COCINETA</t>
  </si>
  <si>
    <t>COAGULADOR</t>
  </si>
  <si>
    <t>CITÓMETRO DE FLUJO</t>
  </si>
  <si>
    <t>CHEF-DRIII SYSTEM</t>
  </si>
  <si>
    <t>CENTRIFUGA REFRIGERADA</t>
  </si>
  <si>
    <t xml:space="preserve">CENTRIFUGA DE PLACAS </t>
  </si>
  <si>
    <t>CENTRIFUGA</t>
  </si>
  <si>
    <t>CAMARA DE EXTRACCIÓN</t>
  </si>
  <si>
    <t xml:space="preserve">CAMARA DE ELECTROFORESIS </t>
  </si>
  <si>
    <t>CABINA PARA PCR</t>
  </si>
  <si>
    <t>CABINA DE FLUJO LAMINAR</t>
  </si>
  <si>
    <t>CABINA DE FLUJO</t>
  </si>
  <si>
    <t>CABINA DE BIOSEGURIDAD</t>
  </si>
  <si>
    <t>BOMBA DE PRESIÓN</t>
  </si>
  <si>
    <t>BAÑO MARÍA</t>
  </si>
  <si>
    <t>BALANZA</t>
  </si>
  <si>
    <t xml:space="preserve">AXIOCAM 305 </t>
  </si>
  <si>
    <t>AUXILIAR DE PIPETEO</t>
  </si>
  <si>
    <t xml:space="preserve">AUTOCLAVE </t>
  </si>
  <si>
    <t xml:space="preserve">ASPIRADOR DE MOTOR </t>
  </si>
  <si>
    <t>ANALIZADOR POC PARA ENFERMERMEDADES INFECCIOSAS M10</t>
  </si>
  <si>
    <t>ALIMENTADOR ARTIFICIAL (KIT)</t>
  </si>
  <si>
    <t>AIRE ACONDICIONADO</t>
  </si>
  <si>
    <t>AGITADOR</t>
  </si>
  <si>
    <t>EQUIPAMIENTO</t>
  </si>
  <si>
    <t>TIPOS DE EQUIPOS Y PARÁMETROS DE MEDICIÓN</t>
  </si>
  <si>
    <t>CÓDIGO DEL INVENTARIO INSPI</t>
  </si>
  <si>
    <t>01</t>
  </si>
  <si>
    <r>
      <t xml:space="preserve">RESOLUCIÓN DEL EQUIPAMIENTO </t>
    </r>
    <r>
      <rPr>
        <b/>
        <i/>
        <u/>
        <sz val="10"/>
        <color theme="1"/>
        <rFont val="Arial"/>
        <family val="2"/>
      </rPr>
      <t>/ DIVISIÓN DE ESCALA</t>
    </r>
  </si>
  <si>
    <r>
      <t xml:space="preserve">N° CERTIFICADO </t>
    </r>
    <r>
      <rPr>
        <b/>
        <i/>
        <u/>
        <sz val="9"/>
        <color theme="1"/>
        <rFont val="Arial"/>
        <family val="2"/>
      </rPr>
      <t>/</t>
    </r>
    <r>
      <rPr>
        <b/>
        <sz val="9"/>
        <color theme="1"/>
        <rFont val="Arial"/>
        <family val="2"/>
      </rPr>
      <t xml:space="preserve"> INFORME </t>
    </r>
    <r>
      <rPr>
        <b/>
        <i/>
        <u/>
        <sz val="9"/>
        <color theme="1"/>
        <rFont val="Arial"/>
        <family val="2"/>
      </rPr>
      <t>/ REGISTRO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</si>
</sst>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300A]General"/>
    <numFmt numFmtId="165" formatCode="dd/mm/yy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36"/>
      <color theme="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Arial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36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sz val="18"/>
      <color rgb="FF000000"/>
      <name val="Arial"/>
      <family val="2"/>
    </font>
    <font>
      <b/>
      <i/>
      <sz val="10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b/>
      <i/>
      <u/>
      <sz val="10"/>
      <color theme="1"/>
      <name val="Arial"/>
      <family val="2"/>
    </font>
    <font>
      <b/>
      <i/>
      <u/>
      <sz val="9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8" fillId="0" borderId="0" applyBorder="0" applyProtection="0"/>
  </cellStyleXfs>
  <cellXfs count="1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6" fillId="0" borderId="2" xfId="0" applyFont="1" applyBorder="1" applyAlignment="1" applyProtection="1">
      <alignment horizontal="center" vertical="center" wrapText="1"/>
      <protection locked="0"/>
    </xf>
    <xf numFmtId="0" fontId="19" fillId="2" borderId="1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/>
    <xf numFmtId="0" fontId="1" fillId="0" borderId="4" xfId="0" applyFont="1" applyBorder="1"/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7" fillId="0" borderId="4" xfId="0" applyFont="1" applyBorder="1" applyAlignment="1">
      <alignment vertical="center"/>
    </xf>
    <xf numFmtId="0" fontId="1" fillId="0" borderId="4" xfId="0" applyFont="1" applyBorder="1" applyAlignment="1">
      <alignment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/>
    </xf>
    <xf numFmtId="0" fontId="29" fillId="7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30" fillId="0" borderId="4" xfId="0" applyFont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15" fontId="9" fillId="0" borderId="0" xfId="0" applyNumberFormat="1" applyFont="1" applyAlignment="1" applyProtection="1">
      <alignment vertical="center" wrapText="1"/>
      <protection locked="0"/>
    </xf>
    <xf numFmtId="15" fontId="9" fillId="0" borderId="6" xfId="0" applyNumberFormat="1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14" fillId="9" borderId="4" xfId="0" applyNumberFormat="1" applyFont="1" applyFill="1" applyBorder="1" applyAlignment="1" applyProtection="1">
      <alignment horizontal="center" vertical="center" wrapText="1"/>
      <protection locked="0"/>
    </xf>
    <xf numFmtId="15" fontId="14" fillId="9" borderId="4" xfId="0" applyNumberFormat="1" applyFont="1" applyFill="1" applyBorder="1" applyAlignment="1" applyProtection="1">
      <alignment horizontal="center" vertical="center" wrapText="1"/>
      <protection locked="0"/>
    </xf>
    <xf numFmtId="165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15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4" xfId="1" applyNumberFormat="1" applyFont="1" applyBorder="1" applyAlignment="1" applyProtection="1">
      <alignment horizontal="center" vertical="center"/>
    </xf>
    <xf numFmtId="49" fontId="28" fillId="0" borderId="4" xfId="1" applyNumberFormat="1" applyFont="1" applyBorder="1" applyAlignment="1" applyProtection="1">
      <alignment horizontal="center" vertical="center"/>
    </xf>
    <xf numFmtId="14" fontId="28" fillId="0" borderId="4" xfId="1" applyNumberFormat="1" applyFont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 wrapText="1"/>
    </xf>
    <xf numFmtId="0" fontId="19" fillId="9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5" fontId="14" fillId="2" borderId="4" xfId="0" applyNumberFormat="1" applyFont="1" applyFill="1" applyBorder="1" applyAlignment="1">
      <alignment horizontal="center" vertical="center" wrapText="1"/>
    </xf>
    <xf numFmtId="1" fontId="14" fillId="2" borderId="4" xfId="0" applyNumberFormat="1" applyFont="1" applyFill="1" applyBorder="1" applyAlignment="1">
      <alignment horizontal="center" vertical="center" wrapText="1"/>
    </xf>
    <xf numFmtId="15" fontId="14" fillId="2" borderId="4" xfId="0" applyNumberFormat="1" applyFont="1" applyFill="1" applyBorder="1" applyAlignment="1">
      <alignment horizontal="center" vertical="center" wrapText="1"/>
    </xf>
    <xf numFmtId="15" fontId="14" fillId="9" borderId="4" xfId="0" applyNumberFormat="1" applyFont="1" applyFill="1" applyBorder="1" applyAlignment="1">
      <alignment horizontal="center" vertical="center" wrapText="1"/>
    </xf>
    <xf numFmtId="165" fontId="14" fillId="9" borderId="4" xfId="0" applyNumberFormat="1" applyFont="1" applyFill="1" applyBorder="1" applyAlignment="1">
      <alignment horizontal="center" vertical="center" wrapText="1"/>
    </xf>
    <xf numFmtId="1" fontId="14" fillId="9" borderId="4" xfId="0" applyNumberFormat="1" applyFont="1" applyFill="1" applyBorder="1" applyAlignment="1">
      <alignment horizontal="center" vertical="center" wrapText="1"/>
    </xf>
    <xf numFmtId="165" fontId="14" fillId="2" borderId="4" xfId="0" quotePrefix="1" applyNumberFormat="1" applyFont="1" applyFill="1" applyBorder="1" applyAlignment="1" applyProtection="1">
      <alignment horizontal="center" vertical="center" wrapText="1"/>
      <protection locked="0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3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5" fillId="0" borderId="4" xfId="0" applyFont="1" applyBorder="1" applyAlignment="1" applyProtection="1">
      <alignment horizontal="center" vertical="center" wrapText="1"/>
      <protection locked="0"/>
    </xf>
    <xf numFmtId="165" fontId="35" fillId="0" borderId="10" xfId="0" applyNumberFormat="1" applyFont="1" applyBorder="1" applyAlignment="1">
      <alignment horizontal="left" vertical="center" wrapText="1"/>
    </xf>
    <xf numFmtId="165" fontId="35" fillId="0" borderId="11" xfId="0" applyNumberFormat="1" applyFont="1" applyBorder="1" applyAlignment="1">
      <alignment horizontal="left" vertical="center" wrapText="1"/>
    </xf>
    <xf numFmtId="165" fontId="35" fillId="0" borderId="12" xfId="0" applyNumberFormat="1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textRotation="90" wrapText="1"/>
    </xf>
    <xf numFmtId="0" fontId="19" fillId="2" borderId="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4" fontId="23" fillId="3" borderId="15" xfId="1" applyFont="1" applyFill="1" applyBorder="1" applyAlignment="1" applyProtection="1">
      <alignment horizontal="center" vertical="center" wrapText="1"/>
    </xf>
    <xf numFmtId="164" fontId="22" fillId="0" borderId="4" xfId="1" applyFont="1" applyBorder="1" applyAlignment="1" applyProtection="1">
      <alignment horizontal="center" vertical="center"/>
    </xf>
    <xf numFmtId="164" fontId="23" fillId="3" borderId="7" xfId="1" applyFont="1" applyFill="1" applyBorder="1" applyAlignment="1" applyProtection="1">
      <alignment horizontal="center" vertical="center" wrapText="1"/>
    </xf>
    <xf numFmtId="164" fontId="23" fillId="3" borderId="8" xfId="1" applyFont="1" applyFill="1" applyBorder="1" applyAlignment="1" applyProtection="1">
      <alignment horizontal="center" vertical="center" wrapText="1"/>
    </xf>
    <xf numFmtId="164" fontId="23" fillId="3" borderId="9" xfId="1" applyFont="1" applyFill="1" applyBorder="1" applyAlignment="1" applyProtection="1">
      <alignment horizontal="center" vertical="center" wrapText="1"/>
    </xf>
    <xf numFmtId="0" fontId="28" fillId="0" borderId="10" xfId="1" applyNumberFormat="1" applyFont="1" applyBorder="1" applyAlignment="1" applyProtection="1">
      <alignment horizontal="center" vertical="center"/>
    </xf>
    <xf numFmtId="0" fontId="28" fillId="0" borderId="12" xfId="1" applyNumberFormat="1" applyFont="1" applyBorder="1" applyAlignment="1" applyProtection="1">
      <alignment horizontal="center" vertical="center"/>
    </xf>
    <xf numFmtId="0" fontId="28" fillId="3" borderId="10" xfId="1" applyNumberFormat="1" applyFont="1" applyFill="1" applyBorder="1" applyAlignment="1" applyProtection="1">
      <alignment horizontal="center" vertical="center" wrapText="1"/>
    </xf>
    <xf numFmtId="0" fontId="28" fillId="3" borderId="12" xfId="1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>
      <alignment horizontal="center"/>
    </xf>
    <xf numFmtId="0" fontId="31" fillId="5" borderId="4" xfId="0" applyFont="1" applyFill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0" fontId="31" fillId="7" borderId="4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</cellXfs>
  <cellStyles count="2">
    <cellStyle name="Excel Built-in Normal" xfId="1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 i="1">
                <a:latin typeface="Arial" panose="020B0604020202020204" pitchFamily="34" charset="0"/>
                <a:cs typeface="Arial" panose="020B0604020202020204" pitchFamily="34" charset="0"/>
              </a:rPr>
              <a:t>Estatus</a:t>
            </a:r>
            <a:r>
              <a:rPr lang="en-US" b="1" i="1" baseline="0">
                <a:latin typeface="Arial" panose="020B0604020202020204" pitchFamily="34" charset="0"/>
                <a:cs typeface="Arial" panose="020B0604020202020204" pitchFamily="34" charset="0"/>
              </a:rPr>
              <a:t>  Calibración</a:t>
            </a:r>
            <a:endParaRPr lang="en-US" b="1" i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Gráficos!$B$2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4E6-4552-8F30-AC6A4B99C2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4E6-4552-8F30-AC6A4B99C2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4E6-4552-8F30-AC6A4B99C2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4E6-4552-8F30-AC6A4B99C2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Gráficos!$A$3:$A$6</c:f>
              <c:strCache>
                <c:ptCount val="4"/>
                <c:pt idx="0">
                  <c:v>Calibrado</c:v>
                </c:pt>
                <c:pt idx="1">
                  <c:v>Calibración vencida</c:v>
                </c:pt>
                <c:pt idx="2">
                  <c:v>Sin calibración</c:v>
                </c:pt>
                <c:pt idx="3">
                  <c:v>No aplica</c:v>
                </c:pt>
              </c:strCache>
            </c:strRef>
          </c:cat>
          <c:val>
            <c:numRef>
              <c:f>Gráficos!$B$3:$B$6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43-4A6F-9459-3AD745DCA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 i="1">
                <a:latin typeface="Arial" panose="020B0604020202020204" pitchFamily="34" charset="0"/>
                <a:cs typeface="Arial" panose="020B0604020202020204" pitchFamily="34" charset="0"/>
              </a:rPr>
              <a:t>Estatus Mantenimiento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Gráficos!$B$10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03-4272-9A1D-8D761A9D1E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03-4272-9A1D-8D761A9D1E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203-4272-9A1D-8D761A9D1E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203-4272-9A1D-8D761A9D1E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Gráficos!$A$11:$A$14</c:f>
              <c:strCache>
                <c:ptCount val="4"/>
                <c:pt idx="0">
                  <c:v>Mantenimiento conforme</c:v>
                </c:pt>
                <c:pt idx="1">
                  <c:v>Mantenimiento vencido</c:v>
                </c:pt>
                <c:pt idx="2">
                  <c:v>Sin mantenimiento</c:v>
                </c:pt>
                <c:pt idx="3">
                  <c:v>No Aplica</c:v>
                </c:pt>
              </c:strCache>
            </c:strRef>
          </c:cat>
          <c:val>
            <c:numRef>
              <c:f>Gráficos!$B$11:$B$14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2A-4538-B2BC-453BE22C6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 i="1">
                <a:latin typeface="Arial" panose="020B0604020202020204" pitchFamily="34" charset="0"/>
                <a:cs typeface="Arial" panose="020B0604020202020204" pitchFamily="34" charset="0"/>
              </a:rPr>
              <a:t>Estatus Verificación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Gráficos!$B$18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F64-45B6-98CC-8F03376BFF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F64-45B6-98CC-8F03376BFF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F64-45B6-98CC-8F03376BFF05}"/>
              </c:ext>
            </c:extLst>
          </c:dPt>
          <c:cat>
            <c:strRef>
              <c:f>Gráficos!$A$19:$A$21</c:f>
              <c:strCache>
                <c:ptCount val="3"/>
                <c:pt idx="0">
                  <c:v>Verificado Conforme</c:v>
                </c:pt>
                <c:pt idx="1">
                  <c:v>Sin verificación</c:v>
                </c:pt>
                <c:pt idx="2">
                  <c:v>No Aplica</c:v>
                </c:pt>
              </c:strCache>
            </c:strRef>
          </c:cat>
          <c:val>
            <c:numRef>
              <c:f>Gráficos!$B$19:$B$21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B4-4BE0-A894-361541792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 i="1">
                <a:latin typeface="Arial" panose="020B0604020202020204" pitchFamily="34" charset="0"/>
                <a:cs typeface="Arial" panose="020B0604020202020204" pitchFamily="34" charset="0"/>
              </a:rPr>
              <a:t>Estatus Caracterización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Gráficos!$B$25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99-4BA1-BEBE-5E91E1AD05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99-4BA1-BEBE-5E91E1AD05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99-4BA1-BEBE-5E91E1AD05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99-4BA1-BEBE-5E91E1AD0516}"/>
              </c:ext>
            </c:extLst>
          </c:dPt>
          <c:cat>
            <c:strRef>
              <c:f>Gráficos!$A$26:$A$29</c:f>
              <c:strCache>
                <c:ptCount val="4"/>
                <c:pt idx="0">
                  <c:v>Caracterizado</c:v>
                </c:pt>
                <c:pt idx="1">
                  <c:v>Caracterización vencida</c:v>
                </c:pt>
                <c:pt idx="2">
                  <c:v>Sin caracterización</c:v>
                </c:pt>
                <c:pt idx="3">
                  <c:v>No Aplica</c:v>
                </c:pt>
              </c:strCache>
            </c:strRef>
          </c:cat>
          <c:val>
            <c:numRef>
              <c:f>Gráficos!$B$26:$B$29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A7-47B5-AF7D-5A973FA31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2</xdr:row>
      <xdr:rowOff>93519</xdr:rowOff>
    </xdr:from>
    <xdr:to>
      <xdr:col>3</xdr:col>
      <xdr:colOff>757238</xdr:colOff>
      <xdr:row>4</xdr:row>
      <xdr:rowOff>436087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33F82AF-605F-B794-2D69-CCDD97644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512619"/>
          <a:ext cx="3262313" cy="9521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52387</xdr:rowOff>
    </xdr:from>
    <xdr:to>
      <xdr:col>7</xdr:col>
      <xdr:colOff>752475</xdr:colOff>
      <xdr:row>14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35C319E-1F54-7831-55C2-09EDCA3548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14</xdr:row>
      <xdr:rowOff>71437</xdr:rowOff>
    </xdr:from>
    <xdr:to>
      <xdr:col>7</xdr:col>
      <xdr:colOff>742950</xdr:colOff>
      <xdr:row>28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ED3B30FB-BCFA-9010-0818-9D4F275894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57150</xdr:colOff>
      <xdr:row>0</xdr:row>
      <xdr:rowOff>52387</xdr:rowOff>
    </xdr:from>
    <xdr:to>
      <xdr:col>13</xdr:col>
      <xdr:colOff>57150</xdr:colOff>
      <xdr:row>14</xdr:row>
      <xdr:rowOff>28575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FE7927F-C0A1-955C-AC1D-BFCE1E625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52387</xdr:colOff>
      <xdr:row>14</xdr:row>
      <xdr:rowOff>80962</xdr:rowOff>
    </xdr:from>
    <xdr:to>
      <xdr:col>13</xdr:col>
      <xdr:colOff>57150</xdr:colOff>
      <xdr:row>28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8DD922F4-59B3-8B39-A779-782412B52E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84"/>
  <sheetViews>
    <sheetView showGridLines="0" tabSelected="1" zoomScaleNormal="100" zoomScaleSheetLayoutView="30" zoomScalePageLayoutView="50" workbookViewId="0">
      <pane xSplit="5" ySplit="12" topLeftCell="AG13" activePane="bottomRight" state="frozen"/>
      <selection pane="topRight" activeCell="E1" sqref="E1"/>
      <selection pane="bottomLeft" activeCell="A14" sqref="A14"/>
      <selection pane="bottomRight" activeCell="A13" sqref="A13:B14"/>
    </sheetView>
  </sheetViews>
  <sheetFormatPr baseColWidth="10" defaultColWidth="11.42578125" defaultRowHeight="15" x14ac:dyDescent="0.25"/>
  <cols>
    <col min="1" max="1" width="5.140625" style="33" customWidth="1"/>
    <col min="2" max="3" width="20.42578125" style="33" customWidth="1"/>
    <col min="4" max="4" width="28.7109375" style="33" customWidth="1"/>
    <col min="5" max="5" width="18.42578125" style="33" customWidth="1"/>
    <col min="6" max="6" width="11.5703125" style="33" customWidth="1"/>
    <col min="7" max="7" width="24.140625" style="33" customWidth="1"/>
    <col min="8" max="8" width="21.7109375" style="33" customWidth="1"/>
    <col min="9" max="9" width="19.7109375" style="33" customWidth="1"/>
    <col min="10" max="11" width="16" style="33" customWidth="1"/>
    <col min="12" max="12" width="19.85546875" style="33" customWidth="1"/>
    <col min="13" max="13" width="14.28515625" style="33" customWidth="1"/>
    <col min="14" max="14" width="15.28515625" style="33" customWidth="1"/>
    <col min="15" max="15" width="12.85546875" style="33" customWidth="1"/>
    <col min="16" max="16" width="10" style="33" customWidth="1"/>
    <col min="17" max="17" width="11.85546875" style="33" customWidth="1"/>
    <col min="18" max="19" width="16.28515625" style="33" customWidth="1"/>
    <col min="20" max="20" width="13.42578125" style="33" customWidth="1"/>
    <col min="21" max="21" width="16.28515625" style="33" customWidth="1"/>
    <col min="22" max="22" width="14.28515625" style="33" customWidth="1"/>
    <col min="23" max="23" width="11.5703125" style="33" customWidth="1"/>
    <col min="24" max="24" width="11.28515625" style="33" customWidth="1"/>
    <col min="25" max="25" width="16.5703125" style="33" customWidth="1"/>
    <col min="26" max="26" width="16.28515625" style="33" customWidth="1"/>
    <col min="27" max="27" width="12.42578125" style="33" customWidth="1"/>
    <col min="28" max="28" width="14.85546875" style="33" customWidth="1"/>
    <col min="29" max="29" width="12.5703125" style="33" customWidth="1"/>
    <col min="30" max="30" width="9.7109375" style="33" customWidth="1"/>
    <col min="31" max="31" width="15.7109375" style="33" customWidth="1"/>
    <col min="32" max="32" width="16.42578125" style="33" customWidth="1"/>
    <col min="33" max="33" width="17.5703125" style="33" customWidth="1"/>
    <col min="34" max="34" width="11.85546875" style="33" customWidth="1"/>
    <col min="35" max="35" width="17.5703125" style="33" customWidth="1"/>
    <col min="36" max="36" width="13.5703125" style="33" customWidth="1"/>
    <col min="37" max="37" width="17.5703125" style="33" customWidth="1"/>
    <col min="38" max="38" width="12.7109375" style="33" customWidth="1"/>
    <col min="39" max="39" width="15.42578125" style="33" customWidth="1"/>
    <col min="40" max="40" width="19.5703125" style="33" customWidth="1"/>
    <col min="41" max="41" width="22.85546875" style="33" customWidth="1"/>
    <col min="42" max="44" width="19.140625" style="33" customWidth="1"/>
    <col min="45" max="45" width="71.5703125" style="33" customWidth="1"/>
    <col min="46" max="46" width="17.7109375" style="33" customWidth="1"/>
    <col min="47" max="57" width="11.42578125" style="33"/>
    <col min="58" max="58" width="11.42578125" style="51"/>
    <col min="59" max="16384" width="11.42578125" style="33"/>
  </cols>
  <sheetData>
    <row r="1" spans="1:58" ht="18" x14ac:dyDescent="0.25">
      <c r="A1" s="81"/>
      <c r="B1" s="81"/>
      <c r="C1" s="81"/>
      <c r="D1" s="81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32"/>
      <c r="BF1" s="33"/>
    </row>
    <row r="2" spans="1:58" x14ac:dyDescent="0.2">
      <c r="A2" s="31"/>
      <c r="B2" s="31"/>
      <c r="C2" s="31"/>
      <c r="D2" s="31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2"/>
      <c r="BF2" s="33"/>
    </row>
    <row r="3" spans="1:58" s="2" customFormat="1" ht="24" customHeight="1" x14ac:dyDescent="0.2">
      <c r="A3" s="83"/>
      <c r="B3" s="83"/>
      <c r="C3" s="83"/>
      <c r="D3" s="83"/>
      <c r="E3" s="105" t="s">
        <v>96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9" t="s">
        <v>26</v>
      </c>
      <c r="AR3" s="110"/>
      <c r="AS3" s="56" t="s">
        <v>97</v>
      </c>
      <c r="AT3" s="1"/>
    </row>
    <row r="4" spans="1:58" s="2" customFormat="1" ht="24" customHeight="1" x14ac:dyDescent="0.2">
      <c r="A4" s="83"/>
      <c r="B4" s="83"/>
      <c r="C4" s="83"/>
      <c r="D4" s="83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9" t="s">
        <v>27</v>
      </c>
      <c r="AR4" s="110"/>
      <c r="AS4" s="57" t="s">
        <v>224</v>
      </c>
      <c r="AT4" s="1"/>
    </row>
    <row r="5" spans="1:58" s="2" customFormat="1" ht="36.75" customHeight="1" x14ac:dyDescent="0.2">
      <c r="A5" s="83"/>
      <c r="B5" s="83"/>
      <c r="C5" s="83"/>
      <c r="D5" s="83"/>
      <c r="E5" s="104" t="s">
        <v>62</v>
      </c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6" t="s">
        <v>28</v>
      </c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8"/>
      <c r="AQ5" s="111" t="s">
        <v>29</v>
      </c>
      <c r="AR5" s="112"/>
      <c r="AS5" s="58">
        <v>45644</v>
      </c>
      <c r="AT5" s="1"/>
    </row>
    <row r="6" spans="1:58" ht="18" customHeight="1" x14ac:dyDescent="0.2">
      <c r="A6" s="35"/>
      <c r="B6" s="36"/>
      <c r="C6" s="36"/>
      <c r="D6" s="3"/>
      <c r="E6" s="3"/>
      <c r="F6" s="36"/>
      <c r="G6" s="3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7"/>
      <c r="AP6" s="37"/>
      <c r="AQ6" s="37"/>
      <c r="AR6" s="37"/>
      <c r="AS6" s="38"/>
      <c r="AT6" s="32"/>
      <c r="BF6" s="33"/>
    </row>
    <row r="7" spans="1:58" s="41" customFormat="1" ht="25.5" customHeight="1" x14ac:dyDescent="0.25">
      <c r="A7" s="115" t="s">
        <v>64</v>
      </c>
      <c r="B7" s="116"/>
      <c r="C7" s="116"/>
      <c r="D7" s="116"/>
      <c r="E7" s="117"/>
      <c r="F7" s="113"/>
      <c r="G7" s="113"/>
      <c r="H7" s="113"/>
      <c r="I7" s="113"/>
      <c r="J7" s="113"/>
      <c r="K7" s="113"/>
      <c r="L7" s="113"/>
      <c r="M7" s="118" t="s">
        <v>57</v>
      </c>
      <c r="N7" s="118"/>
      <c r="O7" s="118"/>
      <c r="P7" s="118"/>
      <c r="Q7" s="114"/>
      <c r="R7" s="119"/>
      <c r="S7" s="119"/>
      <c r="T7" s="119"/>
      <c r="U7" s="119"/>
      <c r="V7" s="120"/>
      <c r="W7" s="84" t="s">
        <v>63</v>
      </c>
      <c r="X7" s="84"/>
      <c r="Y7" s="84"/>
      <c r="Z7" s="84"/>
      <c r="AA7" s="113"/>
      <c r="AB7" s="113"/>
      <c r="AC7" s="113"/>
      <c r="AD7" s="113"/>
      <c r="AE7" s="113"/>
      <c r="AF7" s="114"/>
      <c r="AG7" s="84" t="s">
        <v>60</v>
      </c>
      <c r="AH7" s="84"/>
      <c r="AI7" s="84"/>
      <c r="AJ7" s="85"/>
      <c r="AK7" s="85"/>
      <c r="AL7" s="85"/>
      <c r="AM7" s="85"/>
      <c r="AN7" s="85"/>
      <c r="AO7" s="39" t="s">
        <v>61</v>
      </c>
      <c r="AP7" s="86">
        <f ca="1">+TODAY()</f>
        <v>45677</v>
      </c>
      <c r="AQ7" s="87"/>
      <c r="AR7" s="87"/>
      <c r="AS7" s="88"/>
      <c r="AT7" s="40"/>
    </row>
    <row r="8" spans="1:58" ht="15" customHeight="1" x14ac:dyDescent="0.2">
      <c r="A8" s="42"/>
      <c r="B8" s="43"/>
      <c r="C8" s="43"/>
      <c r="D8" s="12"/>
      <c r="E8" s="12"/>
      <c r="F8" s="12"/>
      <c r="G8" s="12"/>
      <c r="H8" s="12"/>
      <c r="I8" s="11"/>
      <c r="J8" s="44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45"/>
      <c r="AP8" s="45"/>
      <c r="AQ8" s="45"/>
      <c r="AR8" s="45"/>
      <c r="AS8" s="46"/>
      <c r="AT8" s="32"/>
      <c r="BF8" s="33"/>
    </row>
    <row r="9" spans="1:58" s="2" customFormat="1" ht="42" customHeight="1" x14ac:dyDescent="0.2">
      <c r="A9" s="76" t="s">
        <v>78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59" t="s">
        <v>0</v>
      </c>
      <c r="AP9" s="78" t="s">
        <v>77</v>
      </c>
      <c r="AQ9" s="79"/>
      <c r="AR9" s="79"/>
      <c r="AS9" s="80"/>
      <c r="AT9" s="1"/>
    </row>
    <row r="10" spans="1:58" s="2" customFormat="1" ht="20.25" customHeight="1" x14ac:dyDescent="0.2">
      <c r="A10" s="92" t="s">
        <v>1</v>
      </c>
      <c r="B10" s="89" t="s">
        <v>65</v>
      </c>
      <c r="C10" s="70" t="s">
        <v>223</v>
      </c>
      <c r="D10" s="89" t="s">
        <v>66</v>
      </c>
      <c r="E10" s="89" t="s">
        <v>67</v>
      </c>
      <c r="F10" s="93" t="s">
        <v>59</v>
      </c>
      <c r="G10" s="89" t="s">
        <v>3</v>
      </c>
      <c r="H10" s="89" t="s">
        <v>4</v>
      </c>
      <c r="I10" s="90" t="s">
        <v>225</v>
      </c>
      <c r="J10" s="94" t="s">
        <v>5</v>
      </c>
      <c r="K10" s="89" t="s">
        <v>6</v>
      </c>
      <c r="L10" s="89" t="s">
        <v>30</v>
      </c>
      <c r="M10" s="95" t="s">
        <v>71</v>
      </c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89" t="s">
        <v>37</v>
      </c>
      <c r="AP10" s="90" t="s">
        <v>70</v>
      </c>
      <c r="AQ10" s="90" t="s">
        <v>69</v>
      </c>
      <c r="AR10" s="90" t="s">
        <v>68</v>
      </c>
      <c r="AS10" s="89" t="s">
        <v>9</v>
      </c>
      <c r="AT10" s="1"/>
    </row>
    <row r="11" spans="1:58" s="2" customFormat="1" ht="18" customHeight="1" x14ac:dyDescent="0.2">
      <c r="A11" s="92"/>
      <c r="B11" s="89"/>
      <c r="C11" s="71"/>
      <c r="D11" s="89"/>
      <c r="E11" s="89"/>
      <c r="F11" s="93"/>
      <c r="G11" s="89"/>
      <c r="H11" s="89"/>
      <c r="I11" s="91"/>
      <c r="J11" s="94"/>
      <c r="K11" s="89"/>
      <c r="L11" s="89"/>
      <c r="M11" s="94" t="s">
        <v>32</v>
      </c>
      <c r="N11" s="99"/>
      <c r="O11" s="99"/>
      <c r="P11" s="99"/>
      <c r="Q11" s="99"/>
      <c r="R11" s="99"/>
      <c r="S11" s="103"/>
      <c r="T11" s="100" t="s">
        <v>33</v>
      </c>
      <c r="U11" s="101"/>
      <c r="V11" s="101"/>
      <c r="W11" s="101"/>
      <c r="X11" s="101"/>
      <c r="Y11" s="101"/>
      <c r="Z11" s="102"/>
      <c r="AA11" s="94" t="s">
        <v>34</v>
      </c>
      <c r="AB11" s="99"/>
      <c r="AC11" s="99"/>
      <c r="AD11" s="99"/>
      <c r="AE11" s="99"/>
      <c r="AF11" s="99"/>
      <c r="AG11" s="103"/>
      <c r="AH11" s="94" t="s">
        <v>35</v>
      </c>
      <c r="AI11" s="99"/>
      <c r="AJ11" s="99"/>
      <c r="AK11" s="99"/>
      <c r="AL11" s="99"/>
      <c r="AM11" s="99"/>
      <c r="AN11" s="60"/>
      <c r="AO11" s="89"/>
      <c r="AP11" s="91"/>
      <c r="AQ11" s="91"/>
      <c r="AR11" s="91"/>
      <c r="AS11" s="89"/>
      <c r="AT11" s="1"/>
    </row>
    <row r="12" spans="1:58" s="2" customFormat="1" ht="48.75" customHeight="1" x14ac:dyDescent="0.2">
      <c r="A12" s="92"/>
      <c r="B12" s="89"/>
      <c r="C12" s="72"/>
      <c r="D12" s="89"/>
      <c r="E12" s="89"/>
      <c r="F12" s="93"/>
      <c r="G12" s="89"/>
      <c r="H12" s="89"/>
      <c r="I12" s="91"/>
      <c r="J12" s="94"/>
      <c r="K12" s="89"/>
      <c r="L12" s="89"/>
      <c r="M12" s="4" t="s">
        <v>11</v>
      </c>
      <c r="N12" s="4" t="s">
        <v>36</v>
      </c>
      <c r="O12" s="4" t="s">
        <v>10</v>
      </c>
      <c r="P12" s="4" t="s">
        <v>31</v>
      </c>
      <c r="Q12" s="4" t="s">
        <v>12</v>
      </c>
      <c r="R12" s="4" t="s">
        <v>7</v>
      </c>
      <c r="S12" s="4" t="s">
        <v>8</v>
      </c>
      <c r="T12" s="61" t="s">
        <v>11</v>
      </c>
      <c r="U12" s="61" t="s">
        <v>36</v>
      </c>
      <c r="V12" s="61" t="s">
        <v>10</v>
      </c>
      <c r="W12" s="61" t="s">
        <v>31</v>
      </c>
      <c r="X12" s="61" t="s">
        <v>12</v>
      </c>
      <c r="Y12" s="61" t="s">
        <v>7</v>
      </c>
      <c r="Z12" s="61" t="s">
        <v>8</v>
      </c>
      <c r="AA12" s="4" t="s">
        <v>11</v>
      </c>
      <c r="AB12" s="4" t="s">
        <v>226</v>
      </c>
      <c r="AC12" s="4" t="s">
        <v>10</v>
      </c>
      <c r="AD12" s="4" t="s">
        <v>31</v>
      </c>
      <c r="AE12" s="4" t="s">
        <v>12</v>
      </c>
      <c r="AF12" s="4" t="s">
        <v>7</v>
      </c>
      <c r="AG12" s="4" t="s">
        <v>8</v>
      </c>
      <c r="AH12" s="61" t="s">
        <v>11</v>
      </c>
      <c r="AI12" s="61" t="s">
        <v>36</v>
      </c>
      <c r="AJ12" s="61" t="s">
        <v>10</v>
      </c>
      <c r="AK12" s="61" t="s">
        <v>31</v>
      </c>
      <c r="AL12" s="61" t="s">
        <v>12</v>
      </c>
      <c r="AM12" s="61" t="s">
        <v>7</v>
      </c>
      <c r="AN12" s="61" t="s">
        <v>8</v>
      </c>
      <c r="AO12" s="89"/>
      <c r="AP12" s="91"/>
      <c r="AQ12" s="91"/>
      <c r="AR12" s="98"/>
      <c r="AS12" s="89"/>
      <c r="AT12" s="62"/>
    </row>
    <row r="13" spans="1:58" s="48" customFormat="1" ht="25.5" customHeight="1" x14ac:dyDescent="0.2">
      <c r="A13" s="7"/>
      <c r="B13" s="7"/>
      <c r="C13" s="7"/>
      <c r="D13" s="7"/>
      <c r="E13" s="7"/>
      <c r="F13" s="7"/>
      <c r="G13" s="29"/>
      <c r="H13" s="29"/>
      <c r="I13" s="29"/>
      <c r="J13" s="7"/>
      <c r="K13" s="7"/>
      <c r="L13" s="7"/>
      <c r="M13" s="69"/>
      <c r="N13" s="54"/>
      <c r="O13" s="55"/>
      <c r="P13" s="55"/>
      <c r="Q13" s="63" t="b">
        <f t="shared" ref="Q13:Q75" si="0">+(IF(O13="Bianual",EDATE(M13,24),IF(O13="Anual",EDATE(M13,12),IF(O13="Semestral",EDATE(M13,6),IF(O13="Quinquemestral",EDATE(M13,5),IF(O13="Cuatrimestral",EDATE(M13,4),IF(O13="Trimestral",EDATE(M13,3),IF(O13="Mensual",EDATE(M13,1),IF(O13="Bimensual",EDATE(M13,2),IF(O13="Quincenal",(M13+15),IF(O13="Semanal",(M13+7),IF(O13="Diaria",(M13+1),IF(O13="No aplica","No aplica")))))))))))))</f>
        <v>0</v>
      </c>
      <c r="R13" s="64" t="b">
        <f>+IF(OR(O13="Bianual",O13="Anual",O13="Semestral",O13="Quinquemestral",O13="Cuatrimestral",O13="Trimestral",O13="Bimensual",O13="Mensual",O13="Quincenal",O13="Semanal",O13="Diaria"),(Q13-$AP$7),IF(O13="No aplica","No aplica"))</f>
        <v>0</v>
      </c>
      <c r="S13" s="65" t="e">
        <f t="shared" ref="S13:S15" si="1">_xlfn.IFS(AND(M13&gt;0,R13&gt;=0),"Calibrado",AND(M13&gt;0,R13&lt;0),"Calibración vencida",AND(M13="",R13&lt;0),"Sin calibración",(R13="No Aplica"),"No aplica")</f>
        <v>#N/A</v>
      </c>
      <c r="T13" s="52"/>
      <c r="U13" s="53"/>
      <c r="V13" s="53"/>
      <c r="W13" s="53"/>
      <c r="X13" s="67" t="b">
        <f t="shared" ref="X13:X75" si="2">(IF(V13="Bianual",EDATE(T13,24),IF(V13="Anual",EDATE(T13,12),IF(V13="Semestral",EDATE(T13,6),IF(V13="Quinquemestral",EDATE(T13,5),IF(V13="Cuatrimestral",EDATE(T13,4),IF(V13="Trimestral",EDATE(T13,3),IF(V13="Mensual",EDATE(T13,1),IF(V13="Bimensual",EDATE(T13,2),IF(V13="Quincenal",(T13+15),IF(V13="Semanal",(T13+7),IF(V13="Diaria",(T13+1),IF(V13="No aplica","No aplica")))))))))))))</f>
        <v>0</v>
      </c>
      <c r="Y13" s="68" t="b">
        <f t="shared" ref="Y13:Y75" si="3">IF(OR(V13="Bianual",V13="Anual",V13="Semestral",V13="Quinquemestral",V13="Cuatrimestral",V13="Trimestral",V13="Bimensual",V13="Mensual",V13="Quincenal",V13="Semanal",V13="Diaria"),(X13-$AP$7),IF(V13="No aplica","No aplica"))</f>
        <v>0</v>
      </c>
      <c r="Z13" s="66" t="e">
        <f>_xlfn.IFS(AND(T13&gt;0,Y13&gt;=0),"Mantenimiento conforme",AND(T13&gt;0,Y13&lt;0),"Mantenimiento vencido",AND(T13="",Y13&lt;0),"Sin mantenimiento",(Y13="No Aplica"),"No aplica")</f>
        <v>#N/A</v>
      </c>
      <c r="AA13" s="54"/>
      <c r="AB13" s="55"/>
      <c r="AC13" s="55"/>
      <c r="AD13" s="55"/>
      <c r="AE13" s="63" t="b">
        <f t="shared" ref="AE13:AE75" si="4">(IF(AC13="Bianual",EDATE(AA13,24),IF(AC13="Anual",EDATE(AA13,12),IF(AC13="Semestral",EDATE(AA13,6),IF(AC13="Quinquemestral",EDATE(AA13,5),IF(AC13="Cuatrimestral",EDATE(AA13,4),IF(AC13="Trimestral",EDATE(AA13,3),IF(AC13="Mensual",EDATE(AA13,1),IF(AC13="Bimensual",EDATE(AA13,2),IF(AC13="Quincenal",(AA13+15),IF(AC13="Semanal",(AA13+7),IF(AC13="Diaria",(AA13+1),IF(AC13="No aplica","No aplica")))))))))))))</f>
        <v>0</v>
      </c>
      <c r="AF13" s="64" t="b">
        <f t="shared" ref="AF13:AF75" si="5">IF(OR(AC13="Bianual",AC13="Anual",AC13="Semestral",AC13="Quinquemestral",AC13="Cuatrimestral",AC13="Trimestral",AC13="Bimensual",AC13="Mensual",AC13="Quincenal",AC13="Semanal",AC13="Diaria"),(AE13-$AP$7),IF(AC13="No aplica","No aplica"))</f>
        <v>0</v>
      </c>
      <c r="AG13" s="65" t="e">
        <f>_xlfn.IFS(AND(AA13&gt;0,AF13&gt;=0),"Verificado",AND(AA13&gt;0,AF13&lt;0),"Sin verificación",(AF13="No Aplica"),"No aplica")</f>
        <v>#N/A</v>
      </c>
      <c r="AH13" s="52"/>
      <c r="AI13" s="53"/>
      <c r="AJ13" s="53"/>
      <c r="AK13" s="53"/>
      <c r="AL13" s="67" t="b">
        <f t="shared" ref="AL13:AL75" si="6">(IF(AJ13="Bianual",EDATE(AH13,24),IF(AJ13="Anual",EDATE(AH13,12),IF(AJ13="Semestral",EDATE(AH13,6),IF(AJ13="Quinquemestral",EDATE(AH13,5),IF(AJ13="Cuatrimestral",EDATE(AH13,4),IF(AJ13="Trimestral",EDATE(AH13,3),IF(AJ13="Mensual",EDATE(AH13,1),IF(AJ13="Bimensual",EDATE(AH13,2),IF(AJ13="Quincenal",(AH13+15),IF(AJ13="Semanal",(AH13+7),IF(AJ13="Diaria",(AH13+1),IF(AJ13="No aplica","No aplica")))))))))))))</f>
        <v>0</v>
      </c>
      <c r="AM13" s="68" t="b">
        <f t="shared" ref="AM13:AM75" si="7">IF(OR(AJ13="Bianual",AJ13="Anual",AJ13="Semestral",AJ13="Quinquemestral",AJ13="Cuatrimestral",AJ13="Trimestral",AJ13="Bimensual",AJ13="Mensual",AJ13="Quincenal",AJ13="Semanal",AJ13="Diaria"),(AL13-$AP$7),IF(AJ13="No aplica","No aplica"))</f>
        <v>0</v>
      </c>
      <c r="AN13" s="66" t="e">
        <f>_xlfn.IFS(AND(AH13&gt;0,AM13&gt;=0),"Caracterizado",AND(AH13&gt;0,AM13&lt;0),"Caracterización vencida",AND(AH13="",AM13&lt;0),"Sin caracterización",(AM13="No Aplica"),"No aplica")</f>
        <v>#N/A</v>
      </c>
      <c r="AO13" s="7"/>
      <c r="AP13" s="7"/>
      <c r="AQ13" s="7"/>
      <c r="AR13" s="7"/>
      <c r="AS13" s="7"/>
      <c r="AT13" s="47"/>
    </row>
    <row r="14" spans="1:58" s="48" customFormat="1" ht="25.5" customHeight="1" x14ac:dyDescent="0.2">
      <c r="A14" s="7"/>
      <c r="B14" s="7"/>
      <c r="C14" s="7"/>
      <c r="D14" s="7"/>
      <c r="E14" s="7"/>
      <c r="F14" s="7"/>
      <c r="G14" s="29"/>
      <c r="H14" s="29"/>
      <c r="I14" s="29"/>
      <c r="J14" s="7"/>
      <c r="K14" s="7"/>
      <c r="L14" s="7"/>
      <c r="M14" s="54"/>
      <c r="N14" s="54"/>
      <c r="O14" s="55"/>
      <c r="P14" s="55"/>
      <c r="Q14" s="63" t="b">
        <f t="shared" si="0"/>
        <v>0</v>
      </c>
      <c r="R14" s="64" t="b">
        <f t="shared" ref="R14:R75" si="8">+IF(OR(O14="Bianual",O14="Anual",O14="Semestral",O14="Quinquemestral",O14="Cuatrimestral",O14="Trimestral",O14="Bimensual",O14="Mensual",O14="Quincenal",O14="Semanal",O14="Diaria"),(Q14-$AP$7),IF(O14="No aplica","No aplica"))</f>
        <v>0</v>
      </c>
      <c r="S14" s="65" t="e">
        <f t="shared" si="1"/>
        <v>#N/A</v>
      </c>
      <c r="T14" s="52"/>
      <c r="U14" s="53"/>
      <c r="V14" s="53"/>
      <c r="W14" s="53"/>
      <c r="X14" s="67" t="b">
        <f t="shared" si="2"/>
        <v>0</v>
      </c>
      <c r="Y14" s="68" t="b">
        <f t="shared" si="3"/>
        <v>0</v>
      </c>
      <c r="Z14" s="66" t="e">
        <f t="shared" ref="Z14:Z77" si="9">_xlfn.IFS(AND(T14&gt;0,Y14&gt;=0),"Mantenimiento conforme",AND(T14&gt;0,Y14&lt;0),"Mantenimiento vencido",AND(T14="",Y14&lt;0),"Sin mantenimiento",(Y14="No Aplica"),"No aplica")</f>
        <v>#N/A</v>
      </c>
      <c r="AA14" s="54"/>
      <c r="AB14" s="55"/>
      <c r="AC14" s="55"/>
      <c r="AD14" s="55"/>
      <c r="AE14" s="63" t="b">
        <f t="shared" si="4"/>
        <v>0</v>
      </c>
      <c r="AF14" s="64" t="b">
        <f t="shared" si="5"/>
        <v>0</v>
      </c>
      <c r="AG14" s="65" t="e">
        <f t="shared" ref="AG14:AG76" si="10">_xlfn.IFS(AND(AA14&gt;0,AF14&gt;=0),"Verificado",AND(AA14="",AF14&lt;0),"Sin verificación",(AF14="No Aplica"),"No aplica")</f>
        <v>#N/A</v>
      </c>
      <c r="AH14" s="52"/>
      <c r="AI14" s="53"/>
      <c r="AJ14" s="53"/>
      <c r="AK14" s="53"/>
      <c r="AL14" s="67" t="b">
        <f t="shared" si="6"/>
        <v>0</v>
      </c>
      <c r="AM14" s="68" t="b">
        <f t="shared" si="7"/>
        <v>0</v>
      </c>
      <c r="AN14" s="66" t="e">
        <f t="shared" ref="AN14:AN77" si="11">_xlfn.IFS(AND(AH14&gt;0,AM14&gt;=0),"Caracterizado",AND(AH14&gt;0,AM14&lt;0),"Caracterización vencida",AND(AH14="",AM14&lt;0),"Sin caracterización",(AM14="No Aplica"),"No aplica")</f>
        <v>#N/A</v>
      </c>
      <c r="AO14" s="7"/>
      <c r="AP14" s="7"/>
      <c r="AQ14" s="7"/>
      <c r="AR14" s="7"/>
      <c r="AS14" s="7"/>
      <c r="AT14" s="47"/>
    </row>
    <row r="15" spans="1:58" s="48" customFormat="1" ht="25.5" customHeight="1" x14ac:dyDescent="0.2">
      <c r="A15" s="7"/>
      <c r="B15" s="7"/>
      <c r="C15" s="7"/>
      <c r="D15" s="7"/>
      <c r="E15" s="7"/>
      <c r="F15" s="7"/>
      <c r="G15" s="29"/>
      <c r="H15" s="29"/>
      <c r="I15" s="29"/>
      <c r="J15" s="7"/>
      <c r="K15" s="7"/>
      <c r="L15" s="7"/>
      <c r="M15" s="54"/>
      <c r="N15" s="54"/>
      <c r="O15" s="55"/>
      <c r="P15" s="55"/>
      <c r="Q15" s="63" t="b">
        <f t="shared" si="0"/>
        <v>0</v>
      </c>
      <c r="R15" s="64" t="b">
        <f t="shared" si="8"/>
        <v>0</v>
      </c>
      <c r="S15" s="65" t="e">
        <f t="shared" si="1"/>
        <v>#N/A</v>
      </c>
      <c r="T15" s="52"/>
      <c r="U15" s="53"/>
      <c r="V15" s="53"/>
      <c r="W15" s="53"/>
      <c r="X15" s="67" t="b">
        <f t="shared" si="2"/>
        <v>0</v>
      </c>
      <c r="Y15" s="68" t="b">
        <f t="shared" si="3"/>
        <v>0</v>
      </c>
      <c r="Z15" s="66" t="e">
        <f t="shared" si="9"/>
        <v>#N/A</v>
      </c>
      <c r="AA15" s="54"/>
      <c r="AB15" s="55"/>
      <c r="AC15" s="55"/>
      <c r="AD15" s="55"/>
      <c r="AE15" s="63" t="b">
        <f t="shared" si="4"/>
        <v>0</v>
      </c>
      <c r="AF15" s="64" t="b">
        <f t="shared" si="5"/>
        <v>0</v>
      </c>
      <c r="AG15" s="65" t="e">
        <f t="shared" si="10"/>
        <v>#N/A</v>
      </c>
      <c r="AH15" s="52"/>
      <c r="AI15" s="53"/>
      <c r="AJ15" s="53"/>
      <c r="AK15" s="53"/>
      <c r="AL15" s="67" t="b">
        <f t="shared" si="6"/>
        <v>0</v>
      </c>
      <c r="AM15" s="68" t="b">
        <f t="shared" si="7"/>
        <v>0</v>
      </c>
      <c r="AN15" s="66" t="e">
        <f t="shared" si="11"/>
        <v>#N/A</v>
      </c>
      <c r="AO15" s="7"/>
      <c r="AP15" s="7"/>
      <c r="AQ15" s="7"/>
      <c r="AR15" s="7"/>
      <c r="AS15" s="7"/>
      <c r="AT15" s="47"/>
    </row>
    <row r="16" spans="1:58" s="48" customFormat="1" ht="25.5" customHeight="1" x14ac:dyDescent="0.2">
      <c r="A16" s="7"/>
      <c r="B16" s="7"/>
      <c r="C16" s="7"/>
      <c r="D16" s="7"/>
      <c r="E16" s="7"/>
      <c r="F16" s="7"/>
      <c r="G16" s="29"/>
      <c r="H16" s="29"/>
      <c r="I16" s="29"/>
      <c r="J16" s="7"/>
      <c r="K16" s="7"/>
      <c r="L16" s="7"/>
      <c r="M16" s="54"/>
      <c r="N16" s="54"/>
      <c r="O16" s="55"/>
      <c r="P16" s="55"/>
      <c r="Q16" s="63" t="b">
        <f t="shared" si="0"/>
        <v>0</v>
      </c>
      <c r="R16" s="64" t="b">
        <f t="shared" si="8"/>
        <v>0</v>
      </c>
      <c r="S16" s="65" t="e">
        <f>_xlfn.IFS(AND(M16&gt;0,R16&gt;=0),"Calibrado",AND(M16&gt;0,R16&lt;0),"Calibración vencida",AND(M16="",R16&lt;0),"Sin calibración",(R16="No Aplica"),"No aplica")</f>
        <v>#N/A</v>
      </c>
      <c r="T16" s="52"/>
      <c r="U16" s="53"/>
      <c r="V16" s="53"/>
      <c r="W16" s="53"/>
      <c r="X16" s="67" t="b">
        <f t="shared" si="2"/>
        <v>0</v>
      </c>
      <c r="Y16" s="68" t="b">
        <f t="shared" si="3"/>
        <v>0</v>
      </c>
      <c r="Z16" s="66" t="e">
        <f t="shared" si="9"/>
        <v>#N/A</v>
      </c>
      <c r="AA16" s="54"/>
      <c r="AB16" s="55"/>
      <c r="AC16" s="55"/>
      <c r="AD16" s="55"/>
      <c r="AE16" s="63" t="b">
        <f t="shared" si="4"/>
        <v>0</v>
      </c>
      <c r="AF16" s="64" t="b">
        <f t="shared" si="5"/>
        <v>0</v>
      </c>
      <c r="AG16" s="65" t="e">
        <f t="shared" si="10"/>
        <v>#N/A</v>
      </c>
      <c r="AH16" s="52"/>
      <c r="AI16" s="53"/>
      <c r="AJ16" s="53"/>
      <c r="AK16" s="53"/>
      <c r="AL16" s="67" t="b">
        <f t="shared" si="6"/>
        <v>0</v>
      </c>
      <c r="AM16" s="68" t="b">
        <f t="shared" si="7"/>
        <v>0</v>
      </c>
      <c r="AN16" s="66" t="e">
        <f t="shared" si="11"/>
        <v>#N/A</v>
      </c>
      <c r="AO16" s="7"/>
      <c r="AP16" s="7"/>
      <c r="AQ16" s="7"/>
      <c r="AR16" s="7"/>
      <c r="AS16" s="7"/>
      <c r="AT16" s="47"/>
    </row>
    <row r="17" spans="1:46" s="48" customFormat="1" ht="25.5" customHeight="1" x14ac:dyDescent="0.2">
      <c r="A17" s="7"/>
      <c r="B17" s="7"/>
      <c r="C17" s="7"/>
      <c r="D17" s="7"/>
      <c r="E17" s="7"/>
      <c r="F17" s="7"/>
      <c r="G17" s="29"/>
      <c r="H17" s="7"/>
      <c r="I17" s="7"/>
      <c r="J17" s="7"/>
      <c r="K17" s="7"/>
      <c r="L17" s="7"/>
      <c r="M17" s="54"/>
      <c r="N17" s="54"/>
      <c r="O17" s="55"/>
      <c r="P17" s="55"/>
      <c r="Q17" s="63" t="b">
        <f>+(IF(O17="Bianual",EDATE(M17,24),IF(O17="Anual",EDATE(M17,12),IF(O17="Semestral",EDATE(M17,6),IF(O17="Quinquemestral",EDATE(M17,5),IF(O17="Cuatrimestral",EDATE(M17,4),IF(O17="Trimestral",EDATE(M17,3),IF(O17="Mensual",EDATE(M17,1),IF(O17="Bimensual",EDATE(M17,2),IF(O17="Quincenal",(M17+15),IF(O17="Semanal",(M17+7),IF(O17="Diaria",(M17+1),IF(O17="No aplica","No aplica")))))))))))))</f>
        <v>0</v>
      </c>
      <c r="R17" s="64" t="b">
        <f t="shared" si="8"/>
        <v>0</v>
      </c>
      <c r="S17" s="65" t="e">
        <f t="shared" ref="S17:S80" si="12">_xlfn.IFS(AND(M17&gt;0,R17&gt;=0),"Calibrado",AND(M17&gt;0,R17&lt;0),"Calibración vencida",AND(M17="",R17&lt;0),"Sin calibración",(R17="No Aplica"),"No aplica")</f>
        <v>#N/A</v>
      </c>
      <c r="T17" s="52"/>
      <c r="U17" s="53"/>
      <c r="V17" s="53"/>
      <c r="W17" s="53"/>
      <c r="X17" s="67" t="b">
        <f t="shared" si="2"/>
        <v>0</v>
      </c>
      <c r="Y17" s="68" t="b">
        <f t="shared" si="3"/>
        <v>0</v>
      </c>
      <c r="Z17" s="66" t="e">
        <f t="shared" si="9"/>
        <v>#N/A</v>
      </c>
      <c r="AA17" s="54"/>
      <c r="AB17" s="55"/>
      <c r="AC17" s="55"/>
      <c r="AD17" s="55"/>
      <c r="AE17" s="63" t="b">
        <f t="shared" si="4"/>
        <v>0</v>
      </c>
      <c r="AF17" s="64" t="b">
        <f t="shared" si="5"/>
        <v>0</v>
      </c>
      <c r="AG17" s="65" t="e">
        <f t="shared" si="10"/>
        <v>#N/A</v>
      </c>
      <c r="AH17" s="52"/>
      <c r="AI17" s="53"/>
      <c r="AJ17" s="53"/>
      <c r="AK17" s="53"/>
      <c r="AL17" s="67" t="b">
        <f t="shared" si="6"/>
        <v>0</v>
      </c>
      <c r="AM17" s="68" t="b">
        <f t="shared" si="7"/>
        <v>0</v>
      </c>
      <c r="AN17" s="66" t="e">
        <f t="shared" si="11"/>
        <v>#N/A</v>
      </c>
      <c r="AO17" s="7"/>
      <c r="AP17" s="7"/>
      <c r="AQ17" s="7"/>
      <c r="AR17" s="7"/>
      <c r="AS17" s="7"/>
      <c r="AT17" s="47"/>
    </row>
    <row r="18" spans="1:46" s="49" customFormat="1" ht="25.5" customHeight="1" x14ac:dyDescent="0.2">
      <c r="A18" s="7"/>
      <c r="B18" s="7"/>
      <c r="C18" s="7"/>
      <c r="D18" s="7"/>
      <c r="E18" s="7"/>
      <c r="F18" s="7"/>
      <c r="G18" s="29"/>
      <c r="H18" s="7"/>
      <c r="I18" s="7"/>
      <c r="J18" s="7"/>
      <c r="K18" s="7"/>
      <c r="L18" s="7"/>
      <c r="M18" s="54"/>
      <c r="N18" s="54"/>
      <c r="O18" s="55"/>
      <c r="P18" s="55"/>
      <c r="Q18" s="63" t="b">
        <f t="shared" si="0"/>
        <v>0</v>
      </c>
      <c r="R18" s="64" t="b">
        <f t="shared" si="8"/>
        <v>0</v>
      </c>
      <c r="S18" s="65" t="e">
        <f t="shared" si="12"/>
        <v>#N/A</v>
      </c>
      <c r="T18" s="52"/>
      <c r="U18" s="53"/>
      <c r="V18" s="53"/>
      <c r="W18" s="53"/>
      <c r="X18" s="67" t="b">
        <f t="shared" si="2"/>
        <v>0</v>
      </c>
      <c r="Y18" s="68" t="b">
        <f t="shared" si="3"/>
        <v>0</v>
      </c>
      <c r="Z18" s="66" t="e">
        <f t="shared" si="9"/>
        <v>#N/A</v>
      </c>
      <c r="AA18" s="54"/>
      <c r="AB18" s="55"/>
      <c r="AC18" s="55"/>
      <c r="AD18" s="55"/>
      <c r="AE18" s="63" t="b">
        <f t="shared" si="4"/>
        <v>0</v>
      </c>
      <c r="AF18" s="64" t="b">
        <f t="shared" si="5"/>
        <v>0</v>
      </c>
      <c r="AG18" s="65" t="e">
        <f t="shared" si="10"/>
        <v>#N/A</v>
      </c>
      <c r="AH18" s="52"/>
      <c r="AI18" s="53"/>
      <c r="AJ18" s="53"/>
      <c r="AK18" s="53"/>
      <c r="AL18" s="67" t="b">
        <f t="shared" si="6"/>
        <v>0</v>
      </c>
      <c r="AM18" s="68" t="b">
        <f t="shared" si="7"/>
        <v>0</v>
      </c>
      <c r="AN18" s="66" t="e">
        <f t="shared" si="11"/>
        <v>#N/A</v>
      </c>
      <c r="AO18" s="7"/>
      <c r="AP18" s="7"/>
      <c r="AQ18" s="7"/>
      <c r="AR18" s="7"/>
      <c r="AS18" s="7"/>
      <c r="AT18" s="47"/>
    </row>
    <row r="19" spans="1:46" s="49" customFormat="1" ht="25.5" customHeight="1" x14ac:dyDescent="0.2">
      <c r="A19" s="7"/>
      <c r="B19" s="7"/>
      <c r="C19" s="7"/>
      <c r="D19" s="7"/>
      <c r="E19" s="7"/>
      <c r="F19" s="7"/>
      <c r="G19" s="29"/>
      <c r="H19" s="7"/>
      <c r="I19" s="7"/>
      <c r="J19" s="7"/>
      <c r="K19" s="7"/>
      <c r="L19" s="7"/>
      <c r="M19" s="54"/>
      <c r="N19" s="54"/>
      <c r="O19" s="55"/>
      <c r="P19" s="55"/>
      <c r="Q19" s="63" t="b">
        <f t="shared" si="0"/>
        <v>0</v>
      </c>
      <c r="R19" s="64" t="b">
        <f t="shared" si="8"/>
        <v>0</v>
      </c>
      <c r="S19" s="65" t="e">
        <f t="shared" si="12"/>
        <v>#N/A</v>
      </c>
      <c r="T19" s="52"/>
      <c r="U19" s="53"/>
      <c r="V19" s="53"/>
      <c r="W19" s="53"/>
      <c r="X19" s="67" t="b">
        <f t="shared" si="2"/>
        <v>0</v>
      </c>
      <c r="Y19" s="68" t="b">
        <f t="shared" si="3"/>
        <v>0</v>
      </c>
      <c r="Z19" s="66" t="e">
        <f t="shared" si="9"/>
        <v>#N/A</v>
      </c>
      <c r="AA19" s="54"/>
      <c r="AB19" s="55"/>
      <c r="AC19" s="55"/>
      <c r="AD19" s="55"/>
      <c r="AE19" s="63" t="b">
        <f t="shared" si="4"/>
        <v>0</v>
      </c>
      <c r="AF19" s="64" t="b">
        <f t="shared" si="5"/>
        <v>0</v>
      </c>
      <c r="AG19" s="65" t="e">
        <f t="shared" si="10"/>
        <v>#N/A</v>
      </c>
      <c r="AH19" s="52"/>
      <c r="AI19" s="53"/>
      <c r="AJ19" s="53"/>
      <c r="AK19" s="53"/>
      <c r="AL19" s="67" t="b">
        <f t="shared" si="6"/>
        <v>0</v>
      </c>
      <c r="AM19" s="68" t="b">
        <f t="shared" si="7"/>
        <v>0</v>
      </c>
      <c r="AN19" s="66" t="e">
        <f t="shared" si="11"/>
        <v>#N/A</v>
      </c>
      <c r="AO19" s="7"/>
      <c r="AP19" s="7"/>
      <c r="AQ19" s="7"/>
      <c r="AR19" s="7"/>
      <c r="AS19" s="7"/>
    </row>
    <row r="20" spans="1:46" s="49" customFormat="1" ht="25.5" customHeight="1" x14ac:dyDescent="0.2">
      <c r="A20" s="7"/>
      <c r="B20" s="7"/>
      <c r="C20" s="7"/>
      <c r="D20" s="7"/>
      <c r="E20" s="7"/>
      <c r="F20" s="7"/>
      <c r="G20" s="29"/>
      <c r="H20" s="7"/>
      <c r="I20" s="7"/>
      <c r="J20" s="7"/>
      <c r="K20" s="7"/>
      <c r="L20" s="7"/>
      <c r="M20" s="54"/>
      <c r="N20" s="54"/>
      <c r="O20" s="55"/>
      <c r="P20" s="55"/>
      <c r="Q20" s="63" t="b">
        <f>+(IF(O20="Bianual",EDATE(M20,24),IF(O20="Anual",EDATE(M20,12),IF(O20="Semestral",EDATE(M20,6),IF(O20="Quinquemestral",EDATE(M20,5),IF(O20="Cuatrimestral",EDATE(M20,4),IF(O20="Trimestral",EDATE(M20,3),IF(O20="Mensual",EDATE(M20,1),IF(O20="Bimensual",EDATE(M20,2),IF(O20="Quincenal",(M20+15),IF(O20="Semanal",(M20+7),IF(O20="Diaria",(M20+1),IF(O20="No aplica","No aplica")))))))))))))</f>
        <v>0</v>
      </c>
      <c r="R20" s="64" t="b">
        <f t="shared" ref="R20" si="13">+IF(OR(O20="Bianual",O20="Anual",O20="Semestral",O20="Quinquemestral",O20="Cuatrimestral",O20="Trimestral",O20="Bimensual",O20="Mensual",O20="Quincenal",O20="Semanal",O20="Diaria"),(Q20-$AP$7),IF(O20="No aplica","No aplica"))</f>
        <v>0</v>
      </c>
      <c r="S20" s="65" t="e">
        <f t="shared" si="12"/>
        <v>#N/A</v>
      </c>
      <c r="T20" s="52"/>
      <c r="U20" s="53"/>
      <c r="V20" s="53"/>
      <c r="W20" s="53"/>
      <c r="X20" s="67" t="b">
        <f t="shared" si="2"/>
        <v>0</v>
      </c>
      <c r="Y20" s="68" t="b">
        <f t="shared" si="3"/>
        <v>0</v>
      </c>
      <c r="Z20" s="66" t="e">
        <f t="shared" si="9"/>
        <v>#N/A</v>
      </c>
      <c r="AA20" s="54"/>
      <c r="AB20" s="55"/>
      <c r="AC20" s="55"/>
      <c r="AD20" s="55"/>
      <c r="AE20" s="63" t="b">
        <f t="shared" si="4"/>
        <v>0</v>
      </c>
      <c r="AF20" s="64" t="b">
        <f t="shared" si="5"/>
        <v>0</v>
      </c>
      <c r="AG20" s="65" t="e">
        <f t="shared" si="10"/>
        <v>#N/A</v>
      </c>
      <c r="AH20" s="52"/>
      <c r="AI20" s="53"/>
      <c r="AJ20" s="53"/>
      <c r="AK20" s="53"/>
      <c r="AL20" s="67" t="b">
        <f t="shared" si="6"/>
        <v>0</v>
      </c>
      <c r="AM20" s="68" t="b">
        <f t="shared" si="7"/>
        <v>0</v>
      </c>
      <c r="AN20" s="66" t="e">
        <f t="shared" si="11"/>
        <v>#N/A</v>
      </c>
      <c r="AO20" s="7"/>
      <c r="AP20" s="7"/>
      <c r="AQ20" s="7"/>
      <c r="AR20" s="7"/>
      <c r="AS20" s="7"/>
      <c r="AT20" s="47"/>
    </row>
    <row r="21" spans="1:46" s="49" customFormat="1" ht="25.5" customHeight="1" x14ac:dyDescent="0.2">
      <c r="A21" s="7"/>
      <c r="B21" s="7"/>
      <c r="C21" s="7"/>
      <c r="D21" s="7"/>
      <c r="E21" s="7"/>
      <c r="F21" s="7"/>
      <c r="G21" s="29"/>
      <c r="H21" s="7"/>
      <c r="I21" s="7"/>
      <c r="J21" s="7"/>
      <c r="K21" s="7"/>
      <c r="L21" s="7"/>
      <c r="M21" s="54"/>
      <c r="N21" s="54"/>
      <c r="O21" s="55"/>
      <c r="P21" s="55"/>
      <c r="Q21" s="63" t="b">
        <f t="shared" si="0"/>
        <v>0</v>
      </c>
      <c r="R21" s="64" t="b">
        <f t="shared" si="8"/>
        <v>0</v>
      </c>
      <c r="S21" s="65" t="e">
        <f t="shared" si="12"/>
        <v>#N/A</v>
      </c>
      <c r="T21" s="52"/>
      <c r="U21" s="53"/>
      <c r="V21" s="53"/>
      <c r="W21" s="53"/>
      <c r="X21" s="67" t="b">
        <f t="shared" si="2"/>
        <v>0</v>
      </c>
      <c r="Y21" s="68" t="b">
        <f t="shared" si="3"/>
        <v>0</v>
      </c>
      <c r="Z21" s="66" t="e">
        <f t="shared" si="9"/>
        <v>#N/A</v>
      </c>
      <c r="AA21" s="54"/>
      <c r="AB21" s="55"/>
      <c r="AC21" s="55"/>
      <c r="AD21" s="55"/>
      <c r="AE21" s="63" t="b">
        <f t="shared" si="4"/>
        <v>0</v>
      </c>
      <c r="AF21" s="64" t="b">
        <f t="shared" si="5"/>
        <v>0</v>
      </c>
      <c r="AG21" s="65" t="e">
        <f t="shared" si="10"/>
        <v>#N/A</v>
      </c>
      <c r="AH21" s="52"/>
      <c r="AI21" s="53"/>
      <c r="AJ21" s="53"/>
      <c r="AK21" s="53"/>
      <c r="AL21" s="67" t="b">
        <f t="shared" si="6"/>
        <v>0</v>
      </c>
      <c r="AM21" s="68" t="b">
        <f t="shared" si="7"/>
        <v>0</v>
      </c>
      <c r="AN21" s="66" t="e">
        <f t="shared" si="11"/>
        <v>#N/A</v>
      </c>
      <c r="AO21" s="7"/>
      <c r="AP21" s="7"/>
      <c r="AQ21" s="7"/>
      <c r="AR21" s="7"/>
      <c r="AS21" s="7"/>
      <c r="AT21" s="47"/>
    </row>
    <row r="22" spans="1:46" s="49" customFormat="1" ht="25.5" customHeight="1" x14ac:dyDescent="0.2">
      <c r="A22" s="7"/>
      <c r="B22" s="7"/>
      <c r="C22" s="7"/>
      <c r="D22" s="7"/>
      <c r="E22" s="7"/>
      <c r="F22" s="7"/>
      <c r="G22" s="29"/>
      <c r="H22" s="7"/>
      <c r="I22" s="7"/>
      <c r="J22" s="7"/>
      <c r="K22" s="7"/>
      <c r="L22" s="7"/>
      <c r="M22" s="54"/>
      <c r="N22" s="54"/>
      <c r="O22" s="55"/>
      <c r="P22" s="55"/>
      <c r="Q22" s="63" t="b">
        <f t="shared" si="0"/>
        <v>0</v>
      </c>
      <c r="R22" s="64" t="b">
        <f t="shared" si="8"/>
        <v>0</v>
      </c>
      <c r="S22" s="65" t="e">
        <f t="shared" si="12"/>
        <v>#N/A</v>
      </c>
      <c r="T22" s="52"/>
      <c r="U22" s="53"/>
      <c r="V22" s="53"/>
      <c r="W22" s="53"/>
      <c r="X22" s="67" t="b">
        <f t="shared" si="2"/>
        <v>0</v>
      </c>
      <c r="Y22" s="68" t="b">
        <f t="shared" si="3"/>
        <v>0</v>
      </c>
      <c r="Z22" s="66" t="e">
        <f t="shared" si="9"/>
        <v>#N/A</v>
      </c>
      <c r="AA22" s="54"/>
      <c r="AB22" s="55"/>
      <c r="AC22" s="55"/>
      <c r="AD22" s="55"/>
      <c r="AE22" s="63" t="b">
        <f t="shared" si="4"/>
        <v>0</v>
      </c>
      <c r="AF22" s="64" t="b">
        <f t="shared" si="5"/>
        <v>0</v>
      </c>
      <c r="AG22" s="65" t="e">
        <f t="shared" si="10"/>
        <v>#N/A</v>
      </c>
      <c r="AH22" s="52"/>
      <c r="AI22" s="53"/>
      <c r="AJ22" s="53"/>
      <c r="AK22" s="53"/>
      <c r="AL22" s="67" t="b">
        <f t="shared" si="6"/>
        <v>0</v>
      </c>
      <c r="AM22" s="68" t="b">
        <f t="shared" si="7"/>
        <v>0</v>
      </c>
      <c r="AN22" s="66" t="e">
        <f t="shared" si="11"/>
        <v>#N/A</v>
      </c>
      <c r="AO22" s="7"/>
      <c r="AP22" s="7"/>
      <c r="AQ22" s="7"/>
      <c r="AR22" s="7"/>
      <c r="AS22" s="7"/>
    </row>
    <row r="23" spans="1:46" s="49" customFormat="1" ht="25.5" customHeight="1" x14ac:dyDescent="0.2">
      <c r="A23" s="7"/>
      <c r="B23" s="7"/>
      <c r="C23" s="7"/>
      <c r="D23" s="7"/>
      <c r="E23" s="7"/>
      <c r="F23" s="7"/>
      <c r="G23" s="29"/>
      <c r="H23" s="7"/>
      <c r="I23" s="7"/>
      <c r="J23" s="7"/>
      <c r="K23" s="7"/>
      <c r="L23" s="7"/>
      <c r="M23" s="54"/>
      <c r="N23" s="54"/>
      <c r="O23" s="55"/>
      <c r="P23" s="55"/>
      <c r="Q23" s="63" t="b">
        <f t="shared" si="0"/>
        <v>0</v>
      </c>
      <c r="R23" s="64" t="b">
        <f t="shared" si="8"/>
        <v>0</v>
      </c>
      <c r="S23" s="65" t="e">
        <f t="shared" si="12"/>
        <v>#N/A</v>
      </c>
      <c r="T23" s="52"/>
      <c r="U23" s="53"/>
      <c r="V23" s="53"/>
      <c r="W23" s="53"/>
      <c r="X23" s="67" t="b">
        <f t="shared" si="2"/>
        <v>0</v>
      </c>
      <c r="Y23" s="68" t="b">
        <f t="shared" si="3"/>
        <v>0</v>
      </c>
      <c r="Z23" s="66" t="e">
        <f t="shared" si="9"/>
        <v>#N/A</v>
      </c>
      <c r="AA23" s="54"/>
      <c r="AB23" s="55"/>
      <c r="AC23" s="55"/>
      <c r="AD23" s="55"/>
      <c r="AE23" s="63" t="b">
        <f t="shared" si="4"/>
        <v>0</v>
      </c>
      <c r="AF23" s="64" t="b">
        <f t="shared" si="5"/>
        <v>0</v>
      </c>
      <c r="AG23" s="65" t="e">
        <f t="shared" si="10"/>
        <v>#N/A</v>
      </c>
      <c r="AH23" s="52"/>
      <c r="AI23" s="53"/>
      <c r="AJ23" s="53"/>
      <c r="AK23" s="53"/>
      <c r="AL23" s="67" t="b">
        <f t="shared" si="6"/>
        <v>0</v>
      </c>
      <c r="AM23" s="68" t="b">
        <f t="shared" si="7"/>
        <v>0</v>
      </c>
      <c r="AN23" s="66" t="e">
        <f t="shared" si="11"/>
        <v>#N/A</v>
      </c>
      <c r="AO23" s="7"/>
      <c r="AP23" s="7"/>
      <c r="AQ23" s="7"/>
      <c r="AR23" s="7"/>
      <c r="AS23" s="7"/>
      <c r="AT23" s="47"/>
    </row>
    <row r="24" spans="1:46" s="49" customFormat="1" ht="25.5" customHeight="1" x14ac:dyDescent="0.2">
      <c r="A24" s="7"/>
      <c r="B24" s="7"/>
      <c r="C24" s="7"/>
      <c r="D24" s="7"/>
      <c r="E24" s="7"/>
      <c r="F24" s="7"/>
      <c r="G24" s="29"/>
      <c r="H24" s="7"/>
      <c r="I24" s="7"/>
      <c r="J24" s="7"/>
      <c r="K24" s="7"/>
      <c r="L24" s="7"/>
      <c r="M24" s="54"/>
      <c r="N24" s="54"/>
      <c r="O24" s="55"/>
      <c r="P24" s="55"/>
      <c r="Q24" s="63" t="b">
        <f t="shared" si="0"/>
        <v>0</v>
      </c>
      <c r="R24" s="64" t="b">
        <f t="shared" si="8"/>
        <v>0</v>
      </c>
      <c r="S24" s="65" t="e">
        <f t="shared" si="12"/>
        <v>#N/A</v>
      </c>
      <c r="T24" s="52"/>
      <c r="U24" s="53"/>
      <c r="V24" s="53"/>
      <c r="W24" s="53"/>
      <c r="X24" s="67" t="b">
        <f t="shared" si="2"/>
        <v>0</v>
      </c>
      <c r="Y24" s="68" t="b">
        <f t="shared" si="3"/>
        <v>0</v>
      </c>
      <c r="Z24" s="66" t="e">
        <f t="shared" si="9"/>
        <v>#N/A</v>
      </c>
      <c r="AA24" s="54"/>
      <c r="AB24" s="55"/>
      <c r="AC24" s="55"/>
      <c r="AD24" s="55"/>
      <c r="AE24" s="63" t="b">
        <f t="shared" si="4"/>
        <v>0</v>
      </c>
      <c r="AF24" s="64" t="b">
        <f t="shared" si="5"/>
        <v>0</v>
      </c>
      <c r="AG24" s="65" t="e">
        <f t="shared" si="10"/>
        <v>#N/A</v>
      </c>
      <c r="AH24" s="52"/>
      <c r="AI24" s="53"/>
      <c r="AJ24" s="53"/>
      <c r="AK24" s="53"/>
      <c r="AL24" s="67" t="b">
        <f t="shared" si="6"/>
        <v>0</v>
      </c>
      <c r="AM24" s="68" t="b">
        <f t="shared" si="7"/>
        <v>0</v>
      </c>
      <c r="AN24" s="66" t="e">
        <f t="shared" si="11"/>
        <v>#N/A</v>
      </c>
      <c r="AO24" s="7"/>
      <c r="AP24" s="7"/>
      <c r="AQ24" s="7"/>
      <c r="AR24" s="7"/>
      <c r="AS24" s="7"/>
      <c r="AT24" s="47"/>
    </row>
    <row r="25" spans="1:46" s="49" customFormat="1" ht="25.5" customHeight="1" x14ac:dyDescent="0.2">
      <c r="A25" s="7"/>
      <c r="B25" s="7"/>
      <c r="C25" s="7"/>
      <c r="D25" s="7"/>
      <c r="E25" s="7"/>
      <c r="F25" s="7"/>
      <c r="G25" s="29"/>
      <c r="H25" s="7"/>
      <c r="I25" s="7"/>
      <c r="J25" s="7"/>
      <c r="K25" s="7"/>
      <c r="L25" s="7"/>
      <c r="M25" s="54"/>
      <c r="N25" s="54"/>
      <c r="O25" s="55"/>
      <c r="P25" s="55"/>
      <c r="Q25" s="63" t="b">
        <f t="shared" si="0"/>
        <v>0</v>
      </c>
      <c r="R25" s="64" t="b">
        <f t="shared" si="8"/>
        <v>0</v>
      </c>
      <c r="S25" s="65" t="e">
        <f t="shared" si="12"/>
        <v>#N/A</v>
      </c>
      <c r="T25" s="52"/>
      <c r="U25" s="53"/>
      <c r="V25" s="53"/>
      <c r="W25" s="53"/>
      <c r="X25" s="67" t="b">
        <f t="shared" si="2"/>
        <v>0</v>
      </c>
      <c r="Y25" s="68" t="b">
        <f t="shared" si="3"/>
        <v>0</v>
      </c>
      <c r="Z25" s="66" t="e">
        <f t="shared" si="9"/>
        <v>#N/A</v>
      </c>
      <c r="AA25" s="54"/>
      <c r="AB25" s="55"/>
      <c r="AC25" s="55"/>
      <c r="AD25" s="55"/>
      <c r="AE25" s="63" t="b">
        <f t="shared" si="4"/>
        <v>0</v>
      </c>
      <c r="AF25" s="64" t="b">
        <f t="shared" si="5"/>
        <v>0</v>
      </c>
      <c r="AG25" s="65" t="e">
        <f t="shared" si="10"/>
        <v>#N/A</v>
      </c>
      <c r="AH25" s="52"/>
      <c r="AI25" s="53"/>
      <c r="AJ25" s="53"/>
      <c r="AK25" s="53"/>
      <c r="AL25" s="67" t="b">
        <f t="shared" si="6"/>
        <v>0</v>
      </c>
      <c r="AM25" s="68" t="b">
        <f t="shared" si="7"/>
        <v>0</v>
      </c>
      <c r="AN25" s="66" t="e">
        <f t="shared" si="11"/>
        <v>#N/A</v>
      </c>
      <c r="AO25" s="7"/>
      <c r="AP25" s="7"/>
      <c r="AQ25" s="7"/>
      <c r="AR25" s="7"/>
      <c r="AS25" s="7"/>
      <c r="AT25" s="47"/>
    </row>
    <row r="26" spans="1:46" s="49" customFormat="1" ht="25.5" customHeight="1" x14ac:dyDescent="0.2">
      <c r="A26" s="7"/>
      <c r="B26" s="7"/>
      <c r="C26" s="7"/>
      <c r="D26" s="7"/>
      <c r="E26" s="7"/>
      <c r="F26" s="7"/>
      <c r="G26" s="29"/>
      <c r="H26" s="7"/>
      <c r="I26" s="7"/>
      <c r="J26" s="7"/>
      <c r="K26" s="7"/>
      <c r="L26" s="7"/>
      <c r="M26" s="54"/>
      <c r="N26" s="54"/>
      <c r="O26" s="55"/>
      <c r="P26" s="55"/>
      <c r="Q26" s="63" t="b">
        <f t="shared" si="0"/>
        <v>0</v>
      </c>
      <c r="R26" s="64" t="b">
        <f t="shared" si="8"/>
        <v>0</v>
      </c>
      <c r="S26" s="65" t="e">
        <f t="shared" si="12"/>
        <v>#N/A</v>
      </c>
      <c r="T26" s="52"/>
      <c r="U26" s="53"/>
      <c r="V26" s="53"/>
      <c r="W26" s="53"/>
      <c r="X26" s="67" t="b">
        <f t="shared" si="2"/>
        <v>0</v>
      </c>
      <c r="Y26" s="68" t="b">
        <f t="shared" si="3"/>
        <v>0</v>
      </c>
      <c r="Z26" s="66" t="e">
        <f t="shared" si="9"/>
        <v>#N/A</v>
      </c>
      <c r="AA26" s="54"/>
      <c r="AB26" s="55"/>
      <c r="AC26" s="55"/>
      <c r="AD26" s="55"/>
      <c r="AE26" s="63" t="b">
        <f t="shared" si="4"/>
        <v>0</v>
      </c>
      <c r="AF26" s="64" t="b">
        <f t="shared" si="5"/>
        <v>0</v>
      </c>
      <c r="AG26" s="65" t="e">
        <f t="shared" si="10"/>
        <v>#N/A</v>
      </c>
      <c r="AH26" s="52"/>
      <c r="AI26" s="53"/>
      <c r="AJ26" s="53"/>
      <c r="AK26" s="53"/>
      <c r="AL26" s="67" t="b">
        <f t="shared" si="6"/>
        <v>0</v>
      </c>
      <c r="AM26" s="68" t="b">
        <f t="shared" si="7"/>
        <v>0</v>
      </c>
      <c r="AN26" s="66" t="e">
        <f t="shared" si="11"/>
        <v>#N/A</v>
      </c>
      <c r="AO26" s="7"/>
      <c r="AP26" s="7"/>
      <c r="AQ26" s="7"/>
      <c r="AR26" s="7"/>
      <c r="AS26" s="7"/>
      <c r="AT26" s="47"/>
    </row>
    <row r="27" spans="1:46" s="49" customFormat="1" ht="25.5" customHeight="1" x14ac:dyDescent="0.2">
      <c r="A27" s="7"/>
      <c r="B27" s="7"/>
      <c r="C27" s="7"/>
      <c r="D27" s="7"/>
      <c r="E27" s="7"/>
      <c r="F27" s="7"/>
      <c r="G27" s="29"/>
      <c r="H27" s="7"/>
      <c r="I27" s="7"/>
      <c r="J27" s="7"/>
      <c r="K27" s="7"/>
      <c r="L27" s="7"/>
      <c r="M27" s="54"/>
      <c r="N27" s="54"/>
      <c r="O27" s="55"/>
      <c r="P27" s="55"/>
      <c r="Q27" s="63" t="b">
        <f t="shared" si="0"/>
        <v>0</v>
      </c>
      <c r="R27" s="64" t="b">
        <f t="shared" si="8"/>
        <v>0</v>
      </c>
      <c r="S27" s="65" t="e">
        <f t="shared" si="12"/>
        <v>#N/A</v>
      </c>
      <c r="T27" s="52"/>
      <c r="U27" s="53"/>
      <c r="V27" s="53"/>
      <c r="W27" s="53"/>
      <c r="X27" s="67" t="b">
        <f t="shared" si="2"/>
        <v>0</v>
      </c>
      <c r="Y27" s="68" t="b">
        <f t="shared" si="3"/>
        <v>0</v>
      </c>
      <c r="Z27" s="66" t="e">
        <f t="shared" si="9"/>
        <v>#N/A</v>
      </c>
      <c r="AA27" s="54"/>
      <c r="AB27" s="55"/>
      <c r="AC27" s="55"/>
      <c r="AD27" s="55"/>
      <c r="AE27" s="63" t="b">
        <f t="shared" si="4"/>
        <v>0</v>
      </c>
      <c r="AF27" s="64" t="b">
        <f t="shared" si="5"/>
        <v>0</v>
      </c>
      <c r="AG27" s="65" t="e">
        <f t="shared" si="10"/>
        <v>#N/A</v>
      </c>
      <c r="AH27" s="52"/>
      <c r="AI27" s="53"/>
      <c r="AJ27" s="53"/>
      <c r="AK27" s="53"/>
      <c r="AL27" s="67" t="b">
        <f t="shared" si="6"/>
        <v>0</v>
      </c>
      <c r="AM27" s="68" t="b">
        <f t="shared" si="7"/>
        <v>0</v>
      </c>
      <c r="AN27" s="66" t="e">
        <f t="shared" si="11"/>
        <v>#N/A</v>
      </c>
      <c r="AO27" s="7"/>
      <c r="AP27" s="7"/>
      <c r="AQ27" s="7"/>
      <c r="AR27" s="7"/>
      <c r="AS27" s="7"/>
      <c r="AT27" s="47"/>
    </row>
    <row r="28" spans="1:46" s="49" customFormat="1" ht="25.5" customHeight="1" x14ac:dyDescent="0.2">
      <c r="A28" s="7"/>
      <c r="B28" s="7"/>
      <c r="C28" s="7"/>
      <c r="D28" s="7"/>
      <c r="E28" s="7"/>
      <c r="F28" s="7"/>
      <c r="G28" s="29"/>
      <c r="H28" s="7"/>
      <c r="I28" s="7"/>
      <c r="J28" s="7"/>
      <c r="K28" s="7"/>
      <c r="L28" s="7"/>
      <c r="M28" s="54"/>
      <c r="N28" s="54"/>
      <c r="O28" s="55"/>
      <c r="P28" s="55"/>
      <c r="Q28" s="63" t="b">
        <f t="shared" si="0"/>
        <v>0</v>
      </c>
      <c r="R28" s="64" t="b">
        <f t="shared" si="8"/>
        <v>0</v>
      </c>
      <c r="S28" s="65" t="e">
        <f t="shared" si="12"/>
        <v>#N/A</v>
      </c>
      <c r="T28" s="52"/>
      <c r="U28" s="53"/>
      <c r="V28" s="53"/>
      <c r="W28" s="53"/>
      <c r="X28" s="67" t="b">
        <f t="shared" si="2"/>
        <v>0</v>
      </c>
      <c r="Y28" s="68" t="b">
        <f t="shared" si="3"/>
        <v>0</v>
      </c>
      <c r="Z28" s="66" t="e">
        <f t="shared" si="9"/>
        <v>#N/A</v>
      </c>
      <c r="AA28" s="54"/>
      <c r="AB28" s="55"/>
      <c r="AC28" s="55"/>
      <c r="AD28" s="55"/>
      <c r="AE28" s="63" t="b">
        <f t="shared" si="4"/>
        <v>0</v>
      </c>
      <c r="AF28" s="64" t="b">
        <f t="shared" si="5"/>
        <v>0</v>
      </c>
      <c r="AG28" s="65" t="e">
        <f t="shared" si="10"/>
        <v>#N/A</v>
      </c>
      <c r="AH28" s="52"/>
      <c r="AI28" s="53"/>
      <c r="AJ28" s="53"/>
      <c r="AK28" s="53"/>
      <c r="AL28" s="67" t="b">
        <f t="shared" si="6"/>
        <v>0</v>
      </c>
      <c r="AM28" s="68" t="b">
        <f t="shared" si="7"/>
        <v>0</v>
      </c>
      <c r="AN28" s="66" t="e">
        <f t="shared" si="11"/>
        <v>#N/A</v>
      </c>
      <c r="AO28" s="7"/>
      <c r="AP28" s="7"/>
      <c r="AQ28" s="7"/>
      <c r="AR28" s="7"/>
      <c r="AS28" s="7"/>
    </row>
    <row r="29" spans="1:46" s="49" customFormat="1" ht="25.5" customHeight="1" x14ac:dyDescent="0.2">
      <c r="A29" s="7"/>
      <c r="B29" s="7"/>
      <c r="C29" s="7"/>
      <c r="D29" s="7"/>
      <c r="E29" s="7"/>
      <c r="F29" s="7"/>
      <c r="G29" s="29"/>
      <c r="H29" s="7"/>
      <c r="I29" s="7"/>
      <c r="J29" s="7"/>
      <c r="K29" s="7"/>
      <c r="L29" s="7"/>
      <c r="M29" s="54"/>
      <c r="N29" s="54"/>
      <c r="O29" s="55"/>
      <c r="P29" s="55"/>
      <c r="Q29" s="63" t="b">
        <f t="shared" si="0"/>
        <v>0</v>
      </c>
      <c r="R29" s="64" t="b">
        <f t="shared" si="8"/>
        <v>0</v>
      </c>
      <c r="S29" s="65" t="e">
        <f t="shared" si="12"/>
        <v>#N/A</v>
      </c>
      <c r="T29" s="52"/>
      <c r="U29" s="53"/>
      <c r="V29" s="53"/>
      <c r="W29" s="53"/>
      <c r="X29" s="67" t="b">
        <f t="shared" si="2"/>
        <v>0</v>
      </c>
      <c r="Y29" s="68" t="b">
        <f t="shared" si="3"/>
        <v>0</v>
      </c>
      <c r="Z29" s="66" t="e">
        <f t="shared" si="9"/>
        <v>#N/A</v>
      </c>
      <c r="AA29" s="54"/>
      <c r="AB29" s="55"/>
      <c r="AC29" s="55"/>
      <c r="AD29" s="55"/>
      <c r="AE29" s="63" t="b">
        <f t="shared" si="4"/>
        <v>0</v>
      </c>
      <c r="AF29" s="64" t="b">
        <f t="shared" si="5"/>
        <v>0</v>
      </c>
      <c r="AG29" s="65" t="e">
        <f t="shared" si="10"/>
        <v>#N/A</v>
      </c>
      <c r="AH29" s="52"/>
      <c r="AI29" s="53"/>
      <c r="AJ29" s="53"/>
      <c r="AK29" s="53"/>
      <c r="AL29" s="67" t="b">
        <f t="shared" si="6"/>
        <v>0</v>
      </c>
      <c r="AM29" s="68" t="b">
        <f t="shared" si="7"/>
        <v>0</v>
      </c>
      <c r="AN29" s="66" t="e">
        <f t="shared" si="11"/>
        <v>#N/A</v>
      </c>
      <c r="AO29" s="7"/>
      <c r="AP29" s="7"/>
      <c r="AQ29" s="7"/>
      <c r="AR29" s="7"/>
      <c r="AS29" s="7"/>
    </row>
    <row r="30" spans="1:46" s="49" customFormat="1" ht="25.5" customHeight="1" x14ac:dyDescent="0.2">
      <c r="A30" s="7"/>
      <c r="B30" s="7"/>
      <c r="C30" s="7"/>
      <c r="D30" s="7"/>
      <c r="E30" s="7"/>
      <c r="F30" s="7"/>
      <c r="G30" s="29"/>
      <c r="H30" s="7"/>
      <c r="I30" s="7"/>
      <c r="J30" s="7"/>
      <c r="K30" s="7"/>
      <c r="L30" s="7"/>
      <c r="M30" s="54"/>
      <c r="N30" s="54"/>
      <c r="O30" s="55"/>
      <c r="P30" s="55"/>
      <c r="Q30" s="63" t="b">
        <f t="shared" si="0"/>
        <v>0</v>
      </c>
      <c r="R30" s="64" t="b">
        <f t="shared" si="8"/>
        <v>0</v>
      </c>
      <c r="S30" s="65" t="e">
        <f t="shared" si="12"/>
        <v>#N/A</v>
      </c>
      <c r="T30" s="52"/>
      <c r="U30" s="53"/>
      <c r="V30" s="53"/>
      <c r="W30" s="53"/>
      <c r="X30" s="67" t="b">
        <f t="shared" si="2"/>
        <v>0</v>
      </c>
      <c r="Y30" s="68" t="b">
        <f t="shared" si="3"/>
        <v>0</v>
      </c>
      <c r="Z30" s="66" t="e">
        <f t="shared" si="9"/>
        <v>#N/A</v>
      </c>
      <c r="AA30" s="54"/>
      <c r="AB30" s="55"/>
      <c r="AC30" s="55"/>
      <c r="AD30" s="55"/>
      <c r="AE30" s="63" t="b">
        <f t="shared" si="4"/>
        <v>0</v>
      </c>
      <c r="AF30" s="64" t="b">
        <f t="shared" si="5"/>
        <v>0</v>
      </c>
      <c r="AG30" s="65" t="e">
        <f t="shared" si="10"/>
        <v>#N/A</v>
      </c>
      <c r="AH30" s="52"/>
      <c r="AI30" s="53"/>
      <c r="AJ30" s="53"/>
      <c r="AK30" s="53"/>
      <c r="AL30" s="67" t="b">
        <f t="shared" si="6"/>
        <v>0</v>
      </c>
      <c r="AM30" s="68" t="b">
        <f t="shared" si="7"/>
        <v>0</v>
      </c>
      <c r="AN30" s="66" t="e">
        <f t="shared" si="11"/>
        <v>#N/A</v>
      </c>
      <c r="AO30" s="7"/>
      <c r="AP30" s="7"/>
      <c r="AQ30" s="7"/>
      <c r="AR30" s="7"/>
      <c r="AS30" s="7"/>
    </row>
    <row r="31" spans="1:46" s="49" customFormat="1" ht="25.5" customHeight="1" x14ac:dyDescent="0.2">
      <c r="A31" s="7"/>
      <c r="B31" s="7"/>
      <c r="C31" s="7"/>
      <c r="D31" s="7"/>
      <c r="E31" s="7"/>
      <c r="F31" s="7"/>
      <c r="G31" s="29"/>
      <c r="H31" s="7"/>
      <c r="I31" s="7"/>
      <c r="J31" s="7"/>
      <c r="K31" s="7"/>
      <c r="L31" s="7"/>
      <c r="M31" s="54"/>
      <c r="N31" s="54"/>
      <c r="O31" s="55"/>
      <c r="P31" s="55"/>
      <c r="Q31" s="63" t="b">
        <f t="shared" si="0"/>
        <v>0</v>
      </c>
      <c r="R31" s="64" t="b">
        <f t="shared" si="8"/>
        <v>0</v>
      </c>
      <c r="S31" s="65" t="e">
        <f t="shared" si="12"/>
        <v>#N/A</v>
      </c>
      <c r="T31" s="52"/>
      <c r="U31" s="53"/>
      <c r="V31" s="53"/>
      <c r="W31" s="53"/>
      <c r="X31" s="67" t="b">
        <f t="shared" si="2"/>
        <v>0</v>
      </c>
      <c r="Y31" s="68" t="b">
        <f t="shared" si="3"/>
        <v>0</v>
      </c>
      <c r="Z31" s="66" t="e">
        <f t="shared" si="9"/>
        <v>#N/A</v>
      </c>
      <c r="AA31" s="54"/>
      <c r="AB31" s="55"/>
      <c r="AC31" s="55"/>
      <c r="AD31" s="55"/>
      <c r="AE31" s="63" t="b">
        <f t="shared" si="4"/>
        <v>0</v>
      </c>
      <c r="AF31" s="64" t="b">
        <f t="shared" si="5"/>
        <v>0</v>
      </c>
      <c r="AG31" s="65" t="e">
        <f t="shared" si="10"/>
        <v>#N/A</v>
      </c>
      <c r="AH31" s="52"/>
      <c r="AI31" s="53"/>
      <c r="AJ31" s="53"/>
      <c r="AK31" s="53"/>
      <c r="AL31" s="67" t="b">
        <f t="shared" si="6"/>
        <v>0</v>
      </c>
      <c r="AM31" s="68" t="b">
        <f t="shared" si="7"/>
        <v>0</v>
      </c>
      <c r="AN31" s="66" t="e">
        <f t="shared" si="11"/>
        <v>#N/A</v>
      </c>
      <c r="AO31" s="7"/>
      <c r="AP31" s="7"/>
      <c r="AQ31" s="7"/>
      <c r="AR31" s="7"/>
      <c r="AS31" s="7"/>
    </row>
    <row r="32" spans="1:46" s="49" customFormat="1" ht="25.5" customHeight="1" x14ac:dyDescent="0.2">
      <c r="A32" s="7"/>
      <c r="B32" s="7"/>
      <c r="C32" s="7"/>
      <c r="D32" s="7"/>
      <c r="E32" s="7"/>
      <c r="F32" s="7"/>
      <c r="G32" s="29"/>
      <c r="H32" s="7"/>
      <c r="I32" s="7"/>
      <c r="J32" s="7"/>
      <c r="K32" s="7"/>
      <c r="L32" s="7"/>
      <c r="M32" s="54"/>
      <c r="N32" s="54"/>
      <c r="O32" s="55"/>
      <c r="P32" s="55"/>
      <c r="Q32" s="63" t="b">
        <f t="shared" si="0"/>
        <v>0</v>
      </c>
      <c r="R32" s="64" t="b">
        <f t="shared" si="8"/>
        <v>0</v>
      </c>
      <c r="S32" s="65" t="e">
        <f t="shared" si="12"/>
        <v>#N/A</v>
      </c>
      <c r="T32" s="52"/>
      <c r="U32" s="53"/>
      <c r="V32" s="53"/>
      <c r="W32" s="53"/>
      <c r="X32" s="67" t="b">
        <f t="shared" si="2"/>
        <v>0</v>
      </c>
      <c r="Y32" s="68" t="b">
        <f t="shared" si="3"/>
        <v>0</v>
      </c>
      <c r="Z32" s="66" t="e">
        <f t="shared" si="9"/>
        <v>#N/A</v>
      </c>
      <c r="AA32" s="54"/>
      <c r="AB32" s="55"/>
      <c r="AC32" s="55"/>
      <c r="AD32" s="55"/>
      <c r="AE32" s="63" t="b">
        <f t="shared" si="4"/>
        <v>0</v>
      </c>
      <c r="AF32" s="64" t="b">
        <f t="shared" si="5"/>
        <v>0</v>
      </c>
      <c r="AG32" s="65" t="e">
        <f t="shared" si="10"/>
        <v>#N/A</v>
      </c>
      <c r="AH32" s="52"/>
      <c r="AI32" s="53"/>
      <c r="AJ32" s="53"/>
      <c r="AK32" s="53"/>
      <c r="AL32" s="67" t="b">
        <f t="shared" si="6"/>
        <v>0</v>
      </c>
      <c r="AM32" s="68" t="b">
        <f t="shared" si="7"/>
        <v>0</v>
      </c>
      <c r="AN32" s="66" t="e">
        <f t="shared" si="11"/>
        <v>#N/A</v>
      </c>
      <c r="AO32" s="7"/>
      <c r="AP32" s="7"/>
      <c r="AQ32" s="7"/>
      <c r="AR32" s="7"/>
      <c r="AS32" s="7"/>
    </row>
    <row r="33" spans="1:45" s="49" customFormat="1" ht="25.5" customHeight="1" x14ac:dyDescent="0.2">
      <c r="A33" s="7"/>
      <c r="B33" s="7"/>
      <c r="C33" s="7"/>
      <c r="D33" s="7"/>
      <c r="E33" s="7"/>
      <c r="F33" s="7"/>
      <c r="G33" s="29"/>
      <c r="H33" s="7"/>
      <c r="I33" s="7"/>
      <c r="J33" s="7"/>
      <c r="K33" s="7"/>
      <c r="L33" s="7"/>
      <c r="M33" s="54"/>
      <c r="N33" s="54"/>
      <c r="O33" s="55"/>
      <c r="P33" s="55"/>
      <c r="Q33" s="63" t="b">
        <f t="shared" si="0"/>
        <v>0</v>
      </c>
      <c r="R33" s="64" t="b">
        <f t="shared" si="8"/>
        <v>0</v>
      </c>
      <c r="S33" s="65" t="e">
        <f t="shared" si="12"/>
        <v>#N/A</v>
      </c>
      <c r="T33" s="52"/>
      <c r="U33" s="53"/>
      <c r="V33" s="53"/>
      <c r="W33" s="53"/>
      <c r="X33" s="67" t="b">
        <f t="shared" si="2"/>
        <v>0</v>
      </c>
      <c r="Y33" s="68" t="b">
        <f t="shared" si="3"/>
        <v>0</v>
      </c>
      <c r="Z33" s="66" t="e">
        <f t="shared" si="9"/>
        <v>#N/A</v>
      </c>
      <c r="AA33" s="54"/>
      <c r="AB33" s="55"/>
      <c r="AC33" s="55"/>
      <c r="AD33" s="55"/>
      <c r="AE33" s="63" t="b">
        <f t="shared" si="4"/>
        <v>0</v>
      </c>
      <c r="AF33" s="64" t="b">
        <f t="shared" si="5"/>
        <v>0</v>
      </c>
      <c r="AG33" s="65" t="e">
        <f t="shared" si="10"/>
        <v>#N/A</v>
      </c>
      <c r="AH33" s="52"/>
      <c r="AI33" s="53"/>
      <c r="AJ33" s="53"/>
      <c r="AK33" s="53"/>
      <c r="AL33" s="67" t="b">
        <f t="shared" si="6"/>
        <v>0</v>
      </c>
      <c r="AM33" s="68" t="b">
        <f t="shared" si="7"/>
        <v>0</v>
      </c>
      <c r="AN33" s="66" t="e">
        <f t="shared" si="11"/>
        <v>#N/A</v>
      </c>
      <c r="AO33" s="7"/>
      <c r="AP33" s="7"/>
      <c r="AQ33" s="7"/>
      <c r="AR33" s="7"/>
      <c r="AS33" s="7"/>
    </row>
    <row r="34" spans="1:45" s="49" customFormat="1" ht="25.5" customHeight="1" x14ac:dyDescent="0.2">
      <c r="A34" s="7"/>
      <c r="B34" s="7"/>
      <c r="C34" s="7"/>
      <c r="D34" s="7"/>
      <c r="E34" s="7"/>
      <c r="F34" s="7"/>
      <c r="G34" s="29"/>
      <c r="H34" s="7"/>
      <c r="I34" s="7"/>
      <c r="J34" s="7"/>
      <c r="K34" s="7"/>
      <c r="L34" s="7"/>
      <c r="M34" s="54"/>
      <c r="N34" s="54"/>
      <c r="O34" s="55"/>
      <c r="P34" s="55"/>
      <c r="Q34" s="63" t="b">
        <f t="shared" si="0"/>
        <v>0</v>
      </c>
      <c r="R34" s="64" t="b">
        <f t="shared" si="8"/>
        <v>0</v>
      </c>
      <c r="S34" s="65" t="e">
        <f t="shared" si="12"/>
        <v>#N/A</v>
      </c>
      <c r="T34" s="52"/>
      <c r="U34" s="53"/>
      <c r="V34" s="53"/>
      <c r="W34" s="53"/>
      <c r="X34" s="67" t="b">
        <f t="shared" si="2"/>
        <v>0</v>
      </c>
      <c r="Y34" s="68" t="b">
        <f t="shared" si="3"/>
        <v>0</v>
      </c>
      <c r="Z34" s="66" t="e">
        <f t="shared" si="9"/>
        <v>#N/A</v>
      </c>
      <c r="AA34" s="54"/>
      <c r="AB34" s="55"/>
      <c r="AC34" s="55"/>
      <c r="AD34" s="55"/>
      <c r="AE34" s="63" t="b">
        <f t="shared" si="4"/>
        <v>0</v>
      </c>
      <c r="AF34" s="64" t="b">
        <f t="shared" si="5"/>
        <v>0</v>
      </c>
      <c r="AG34" s="65" t="e">
        <f t="shared" si="10"/>
        <v>#N/A</v>
      </c>
      <c r="AH34" s="52"/>
      <c r="AI34" s="53"/>
      <c r="AJ34" s="53"/>
      <c r="AK34" s="53"/>
      <c r="AL34" s="67" t="b">
        <f t="shared" si="6"/>
        <v>0</v>
      </c>
      <c r="AM34" s="68" t="b">
        <f t="shared" si="7"/>
        <v>0</v>
      </c>
      <c r="AN34" s="66" t="e">
        <f t="shared" si="11"/>
        <v>#N/A</v>
      </c>
      <c r="AO34" s="7"/>
      <c r="AP34" s="7"/>
      <c r="AQ34" s="7"/>
      <c r="AR34" s="7"/>
      <c r="AS34" s="7"/>
    </row>
    <row r="35" spans="1:45" s="49" customFormat="1" ht="25.5" customHeight="1" x14ac:dyDescent="0.2">
      <c r="A35" s="7"/>
      <c r="B35" s="7"/>
      <c r="C35" s="7"/>
      <c r="D35" s="7"/>
      <c r="E35" s="7"/>
      <c r="F35" s="7"/>
      <c r="G35" s="29"/>
      <c r="H35" s="7"/>
      <c r="I35" s="7"/>
      <c r="J35" s="7"/>
      <c r="K35" s="7"/>
      <c r="L35" s="7"/>
      <c r="M35" s="54"/>
      <c r="N35" s="54"/>
      <c r="O35" s="55"/>
      <c r="P35" s="55"/>
      <c r="Q35" s="63" t="b">
        <f t="shared" si="0"/>
        <v>0</v>
      </c>
      <c r="R35" s="64" t="b">
        <f t="shared" si="8"/>
        <v>0</v>
      </c>
      <c r="S35" s="65" t="e">
        <f t="shared" si="12"/>
        <v>#N/A</v>
      </c>
      <c r="T35" s="52"/>
      <c r="U35" s="53"/>
      <c r="V35" s="53"/>
      <c r="W35" s="53"/>
      <c r="X35" s="67" t="b">
        <f t="shared" si="2"/>
        <v>0</v>
      </c>
      <c r="Y35" s="68" t="b">
        <f t="shared" si="3"/>
        <v>0</v>
      </c>
      <c r="Z35" s="66" t="e">
        <f t="shared" si="9"/>
        <v>#N/A</v>
      </c>
      <c r="AA35" s="54"/>
      <c r="AB35" s="55"/>
      <c r="AC35" s="55"/>
      <c r="AD35" s="55"/>
      <c r="AE35" s="63" t="b">
        <f t="shared" si="4"/>
        <v>0</v>
      </c>
      <c r="AF35" s="64" t="b">
        <f t="shared" si="5"/>
        <v>0</v>
      </c>
      <c r="AG35" s="65" t="e">
        <f t="shared" si="10"/>
        <v>#N/A</v>
      </c>
      <c r="AH35" s="52"/>
      <c r="AI35" s="53"/>
      <c r="AJ35" s="53"/>
      <c r="AK35" s="53"/>
      <c r="AL35" s="67" t="b">
        <f t="shared" si="6"/>
        <v>0</v>
      </c>
      <c r="AM35" s="68" t="b">
        <f t="shared" si="7"/>
        <v>0</v>
      </c>
      <c r="AN35" s="66" t="e">
        <f t="shared" si="11"/>
        <v>#N/A</v>
      </c>
      <c r="AO35" s="7"/>
      <c r="AP35" s="7"/>
      <c r="AQ35" s="7"/>
      <c r="AR35" s="7"/>
      <c r="AS35" s="7"/>
    </row>
    <row r="36" spans="1:45" s="49" customFormat="1" ht="25.5" customHeight="1" x14ac:dyDescent="0.2">
      <c r="A36" s="7"/>
      <c r="B36" s="7"/>
      <c r="C36" s="7"/>
      <c r="D36" s="7"/>
      <c r="E36" s="7"/>
      <c r="F36" s="7"/>
      <c r="G36" s="29"/>
      <c r="H36" s="7"/>
      <c r="I36" s="7"/>
      <c r="J36" s="7"/>
      <c r="K36" s="7"/>
      <c r="L36" s="7"/>
      <c r="M36" s="54"/>
      <c r="N36" s="54"/>
      <c r="O36" s="55"/>
      <c r="P36" s="55"/>
      <c r="Q36" s="63" t="b">
        <f t="shared" si="0"/>
        <v>0</v>
      </c>
      <c r="R36" s="64" t="b">
        <f t="shared" si="8"/>
        <v>0</v>
      </c>
      <c r="S36" s="65" t="e">
        <f t="shared" si="12"/>
        <v>#N/A</v>
      </c>
      <c r="T36" s="52"/>
      <c r="U36" s="53"/>
      <c r="V36" s="53"/>
      <c r="W36" s="53"/>
      <c r="X36" s="67" t="b">
        <f t="shared" si="2"/>
        <v>0</v>
      </c>
      <c r="Y36" s="68" t="b">
        <f t="shared" si="3"/>
        <v>0</v>
      </c>
      <c r="Z36" s="66" t="e">
        <f t="shared" si="9"/>
        <v>#N/A</v>
      </c>
      <c r="AA36" s="54"/>
      <c r="AB36" s="55"/>
      <c r="AC36" s="55"/>
      <c r="AD36" s="55"/>
      <c r="AE36" s="63" t="b">
        <f t="shared" si="4"/>
        <v>0</v>
      </c>
      <c r="AF36" s="64" t="b">
        <f t="shared" si="5"/>
        <v>0</v>
      </c>
      <c r="AG36" s="65" t="e">
        <f t="shared" si="10"/>
        <v>#N/A</v>
      </c>
      <c r="AH36" s="52"/>
      <c r="AI36" s="53"/>
      <c r="AJ36" s="53"/>
      <c r="AK36" s="53"/>
      <c r="AL36" s="67" t="b">
        <f t="shared" si="6"/>
        <v>0</v>
      </c>
      <c r="AM36" s="68" t="b">
        <f t="shared" si="7"/>
        <v>0</v>
      </c>
      <c r="AN36" s="66" t="e">
        <f t="shared" si="11"/>
        <v>#N/A</v>
      </c>
      <c r="AO36" s="7"/>
      <c r="AP36" s="7"/>
      <c r="AQ36" s="7"/>
      <c r="AR36" s="7"/>
      <c r="AS36" s="7"/>
    </row>
    <row r="37" spans="1:45" s="49" customFormat="1" ht="25.5" customHeight="1" x14ac:dyDescent="0.2">
      <c r="A37" s="7"/>
      <c r="B37" s="7"/>
      <c r="C37" s="7"/>
      <c r="D37" s="7"/>
      <c r="E37" s="7"/>
      <c r="F37" s="7"/>
      <c r="G37" s="29"/>
      <c r="H37" s="7"/>
      <c r="I37" s="7"/>
      <c r="J37" s="7"/>
      <c r="K37" s="7"/>
      <c r="L37" s="7"/>
      <c r="M37" s="54"/>
      <c r="N37" s="54"/>
      <c r="O37" s="55"/>
      <c r="P37" s="55"/>
      <c r="Q37" s="63" t="b">
        <f t="shared" si="0"/>
        <v>0</v>
      </c>
      <c r="R37" s="64" t="b">
        <f t="shared" si="8"/>
        <v>0</v>
      </c>
      <c r="S37" s="65" t="e">
        <f t="shared" si="12"/>
        <v>#N/A</v>
      </c>
      <c r="T37" s="52"/>
      <c r="U37" s="53"/>
      <c r="V37" s="53"/>
      <c r="W37" s="53"/>
      <c r="X37" s="67" t="b">
        <f t="shared" si="2"/>
        <v>0</v>
      </c>
      <c r="Y37" s="68" t="b">
        <f t="shared" si="3"/>
        <v>0</v>
      </c>
      <c r="Z37" s="66" t="e">
        <f t="shared" si="9"/>
        <v>#N/A</v>
      </c>
      <c r="AA37" s="54"/>
      <c r="AB37" s="55"/>
      <c r="AC37" s="55"/>
      <c r="AD37" s="55"/>
      <c r="AE37" s="63" t="b">
        <f t="shared" si="4"/>
        <v>0</v>
      </c>
      <c r="AF37" s="64" t="b">
        <f t="shared" si="5"/>
        <v>0</v>
      </c>
      <c r="AG37" s="65" t="e">
        <f t="shared" si="10"/>
        <v>#N/A</v>
      </c>
      <c r="AH37" s="52"/>
      <c r="AI37" s="53"/>
      <c r="AJ37" s="53"/>
      <c r="AK37" s="53"/>
      <c r="AL37" s="67" t="b">
        <f t="shared" si="6"/>
        <v>0</v>
      </c>
      <c r="AM37" s="68" t="b">
        <f t="shared" si="7"/>
        <v>0</v>
      </c>
      <c r="AN37" s="66" t="e">
        <f t="shared" si="11"/>
        <v>#N/A</v>
      </c>
      <c r="AO37" s="7"/>
      <c r="AP37" s="7"/>
      <c r="AQ37" s="7"/>
      <c r="AR37" s="7"/>
      <c r="AS37" s="7"/>
    </row>
    <row r="38" spans="1:45" s="49" customFormat="1" ht="25.5" customHeight="1" x14ac:dyDescent="0.2">
      <c r="A38" s="7"/>
      <c r="B38" s="7"/>
      <c r="C38" s="7"/>
      <c r="D38" s="7"/>
      <c r="E38" s="7"/>
      <c r="F38" s="7"/>
      <c r="G38" s="29"/>
      <c r="H38" s="7"/>
      <c r="I38" s="7"/>
      <c r="J38" s="7"/>
      <c r="K38" s="7"/>
      <c r="L38" s="7"/>
      <c r="M38" s="54"/>
      <c r="N38" s="54"/>
      <c r="O38" s="55"/>
      <c r="P38" s="55"/>
      <c r="Q38" s="63" t="b">
        <f t="shared" si="0"/>
        <v>0</v>
      </c>
      <c r="R38" s="64" t="b">
        <f t="shared" si="8"/>
        <v>0</v>
      </c>
      <c r="S38" s="65" t="e">
        <f t="shared" si="12"/>
        <v>#N/A</v>
      </c>
      <c r="T38" s="52"/>
      <c r="U38" s="53"/>
      <c r="V38" s="53"/>
      <c r="W38" s="53"/>
      <c r="X38" s="67" t="b">
        <f t="shared" si="2"/>
        <v>0</v>
      </c>
      <c r="Y38" s="68" t="b">
        <f t="shared" si="3"/>
        <v>0</v>
      </c>
      <c r="Z38" s="66" t="e">
        <f t="shared" si="9"/>
        <v>#N/A</v>
      </c>
      <c r="AA38" s="54"/>
      <c r="AB38" s="55"/>
      <c r="AC38" s="55"/>
      <c r="AD38" s="55"/>
      <c r="AE38" s="63" t="b">
        <f t="shared" si="4"/>
        <v>0</v>
      </c>
      <c r="AF38" s="64" t="b">
        <f t="shared" si="5"/>
        <v>0</v>
      </c>
      <c r="AG38" s="65" t="e">
        <f t="shared" si="10"/>
        <v>#N/A</v>
      </c>
      <c r="AH38" s="52"/>
      <c r="AI38" s="53"/>
      <c r="AJ38" s="53"/>
      <c r="AK38" s="53"/>
      <c r="AL38" s="67" t="b">
        <f t="shared" si="6"/>
        <v>0</v>
      </c>
      <c r="AM38" s="68" t="b">
        <f t="shared" si="7"/>
        <v>0</v>
      </c>
      <c r="AN38" s="66" t="e">
        <f t="shared" si="11"/>
        <v>#N/A</v>
      </c>
      <c r="AO38" s="7"/>
      <c r="AP38" s="7"/>
      <c r="AQ38" s="7"/>
      <c r="AR38" s="7"/>
      <c r="AS38" s="7"/>
    </row>
    <row r="39" spans="1:45" s="49" customFormat="1" ht="25.5" customHeight="1" x14ac:dyDescent="0.2">
      <c r="A39" s="7"/>
      <c r="B39" s="7"/>
      <c r="C39" s="7"/>
      <c r="D39" s="7"/>
      <c r="E39" s="7"/>
      <c r="F39" s="7"/>
      <c r="G39" s="29"/>
      <c r="H39" s="7"/>
      <c r="I39" s="7"/>
      <c r="J39" s="7"/>
      <c r="K39" s="7"/>
      <c r="L39" s="7"/>
      <c r="M39" s="54"/>
      <c r="N39" s="54"/>
      <c r="O39" s="55"/>
      <c r="P39" s="55"/>
      <c r="Q39" s="63" t="b">
        <f t="shared" si="0"/>
        <v>0</v>
      </c>
      <c r="R39" s="64" t="b">
        <f t="shared" si="8"/>
        <v>0</v>
      </c>
      <c r="S39" s="65" t="e">
        <f t="shared" si="12"/>
        <v>#N/A</v>
      </c>
      <c r="T39" s="52"/>
      <c r="U39" s="53"/>
      <c r="V39" s="53"/>
      <c r="W39" s="53"/>
      <c r="X39" s="67" t="b">
        <f t="shared" si="2"/>
        <v>0</v>
      </c>
      <c r="Y39" s="68" t="b">
        <f t="shared" si="3"/>
        <v>0</v>
      </c>
      <c r="Z39" s="66" t="e">
        <f t="shared" si="9"/>
        <v>#N/A</v>
      </c>
      <c r="AA39" s="54"/>
      <c r="AB39" s="55"/>
      <c r="AC39" s="55"/>
      <c r="AD39" s="55"/>
      <c r="AE39" s="63" t="b">
        <f t="shared" si="4"/>
        <v>0</v>
      </c>
      <c r="AF39" s="64" t="b">
        <f t="shared" si="5"/>
        <v>0</v>
      </c>
      <c r="AG39" s="65" t="e">
        <f t="shared" si="10"/>
        <v>#N/A</v>
      </c>
      <c r="AH39" s="52"/>
      <c r="AI39" s="53"/>
      <c r="AJ39" s="53"/>
      <c r="AK39" s="53"/>
      <c r="AL39" s="67" t="b">
        <f t="shared" si="6"/>
        <v>0</v>
      </c>
      <c r="AM39" s="68" t="b">
        <f t="shared" si="7"/>
        <v>0</v>
      </c>
      <c r="AN39" s="66" t="e">
        <f t="shared" si="11"/>
        <v>#N/A</v>
      </c>
      <c r="AO39" s="7"/>
      <c r="AP39" s="7"/>
      <c r="AQ39" s="7"/>
      <c r="AR39" s="7"/>
      <c r="AS39" s="7"/>
    </row>
    <row r="40" spans="1:45" s="49" customFormat="1" ht="25.5" customHeight="1" x14ac:dyDescent="0.2">
      <c r="A40" s="7"/>
      <c r="B40" s="7"/>
      <c r="C40" s="7"/>
      <c r="D40" s="7"/>
      <c r="E40" s="7"/>
      <c r="F40" s="7"/>
      <c r="G40" s="29"/>
      <c r="H40" s="7"/>
      <c r="I40" s="7"/>
      <c r="J40" s="7"/>
      <c r="K40" s="7"/>
      <c r="L40" s="30"/>
      <c r="M40" s="54"/>
      <c r="N40" s="54"/>
      <c r="O40" s="55"/>
      <c r="P40" s="55"/>
      <c r="Q40" s="63" t="b">
        <f t="shared" si="0"/>
        <v>0</v>
      </c>
      <c r="R40" s="64" t="b">
        <f t="shared" si="8"/>
        <v>0</v>
      </c>
      <c r="S40" s="65" t="e">
        <f t="shared" si="12"/>
        <v>#N/A</v>
      </c>
      <c r="T40" s="52"/>
      <c r="U40" s="53"/>
      <c r="V40" s="53"/>
      <c r="W40" s="53"/>
      <c r="X40" s="67" t="b">
        <f t="shared" si="2"/>
        <v>0</v>
      </c>
      <c r="Y40" s="68" t="b">
        <f t="shared" si="3"/>
        <v>0</v>
      </c>
      <c r="Z40" s="66" t="e">
        <f t="shared" si="9"/>
        <v>#N/A</v>
      </c>
      <c r="AA40" s="54"/>
      <c r="AB40" s="55"/>
      <c r="AC40" s="55"/>
      <c r="AD40" s="55"/>
      <c r="AE40" s="63" t="b">
        <f t="shared" si="4"/>
        <v>0</v>
      </c>
      <c r="AF40" s="64" t="b">
        <f t="shared" si="5"/>
        <v>0</v>
      </c>
      <c r="AG40" s="65" t="e">
        <f t="shared" si="10"/>
        <v>#N/A</v>
      </c>
      <c r="AH40" s="52"/>
      <c r="AI40" s="53"/>
      <c r="AJ40" s="53"/>
      <c r="AK40" s="53"/>
      <c r="AL40" s="67" t="b">
        <f t="shared" si="6"/>
        <v>0</v>
      </c>
      <c r="AM40" s="68" t="b">
        <f t="shared" si="7"/>
        <v>0</v>
      </c>
      <c r="AN40" s="66" t="e">
        <f t="shared" si="11"/>
        <v>#N/A</v>
      </c>
      <c r="AO40" s="7"/>
      <c r="AP40" s="7"/>
      <c r="AQ40" s="7"/>
      <c r="AR40" s="7"/>
      <c r="AS40" s="7"/>
    </row>
    <row r="41" spans="1:45" s="49" customFormat="1" ht="25.5" customHeight="1" x14ac:dyDescent="0.2">
      <c r="A41" s="7"/>
      <c r="B41" s="7"/>
      <c r="C41" s="7"/>
      <c r="D41" s="7"/>
      <c r="E41" s="7"/>
      <c r="F41" s="7"/>
      <c r="G41" s="29"/>
      <c r="H41" s="7"/>
      <c r="I41" s="7"/>
      <c r="J41" s="7"/>
      <c r="K41" s="7"/>
      <c r="L41" s="30"/>
      <c r="M41" s="54"/>
      <c r="N41" s="54"/>
      <c r="O41" s="55"/>
      <c r="P41" s="55"/>
      <c r="Q41" s="63" t="b">
        <f t="shared" si="0"/>
        <v>0</v>
      </c>
      <c r="R41" s="64" t="b">
        <f t="shared" si="8"/>
        <v>0</v>
      </c>
      <c r="S41" s="65" t="e">
        <f t="shared" si="12"/>
        <v>#N/A</v>
      </c>
      <c r="T41" s="52"/>
      <c r="U41" s="53"/>
      <c r="V41" s="53"/>
      <c r="W41" s="53"/>
      <c r="X41" s="67" t="b">
        <f t="shared" si="2"/>
        <v>0</v>
      </c>
      <c r="Y41" s="68" t="b">
        <f t="shared" si="3"/>
        <v>0</v>
      </c>
      <c r="Z41" s="66" t="e">
        <f t="shared" si="9"/>
        <v>#N/A</v>
      </c>
      <c r="AA41" s="54"/>
      <c r="AB41" s="55"/>
      <c r="AC41" s="55"/>
      <c r="AD41" s="55"/>
      <c r="AE41" s="63" t="b">
        <f t="shared" si="4"/>
        <v>0</v>
      </c>
      <c r="AF41" s="64" t="b">
        <f t="shared" si="5"/>
        <v>0</v>
      </c>
      <c r="AG41" s="65" t="e">
        <f t="shared" si="10"/>
        <v>#N/A</v>
      </c>
      <c r="AH41" s="52"/>
      <c r="AI41" s="53"/>
      <c r="AJ41" s="53"/>
      <c r="AK41" s="53"/>
      <c r="AL41" s="67" t="b">
        <f t="shared" si="6"/>
        <v>0</v>
      </c>
      <c r="AM41" s="68" t="b">
        <f t="shared" si="7"/>
        <v>0</v>
      </c>
      <c r="AN41" s="66" t="e">
        <f t="shared" si="11"/>
        <v>#N/A</v>
      </c>
      <c r="AO41" s="7"/>
      <c r="AP41" s="7"/>
      <c r="AQ41" s="7"/>
      <c r="AR41" s="7"/>
      <c r="AS41" s="7"/>
    </row>
    <row r="42" spans="1:45" s="49" customFormat="1" ht="25.5" customHeight="1" x14ac:dyDescent="0.2">
      <c r="A42" s="7"/>
      <c r="B42" s="7"/>
      <c r="C42" s="7"/>
      <c r="D42" s="7"/>
      <c r="E42" s="7"/>
      <c r="F42" s="7"/>
      <c r="G42" s="29"/>
      <c r="H42" s="7"/>
      <c r="I42" s="7"/>
      <c r="J42" s="7"/>
      <c r="K42" s="7"/>
      <c r="L42" s="7"/>
      <c r="M42" s="54"/>
      <c r="N42" s="54"/>
      <c r="O42" s="55"/>
      <c r="P42" s="55"/>
      <c r="Q42" s="63" t="b">
        <f t="shared" si="0"/>
        <v>0</v>
      </c>
      <c r="R42" s="64" t="b">
        <f t="shared" si="8"/>
        <v>0</v>
      </c>
      <c r="S42" s="65" t="e">
        <f t="shared" si="12"/>
        <v>#N/A</v>
      </c>
      <c r="T42" s="52"/>
      <c r="U42" s="53"/>
      <c r="V42" s="53"/>
      <c r="W42" s="53"/>
      <c r="X42" s="67" t="b">
        <f t="shared" si="2"/>
        <v>0</v>
      </c>
      <c r="Y42" s="68" t="b">
        <f t="shared" si="3"/>
        <v>0</v>
      </c>
      <c r="Z42" s="66" t="e">
        <f t="shared" si="9"/>
        <v>#N/A</v>
      </c>
      <c r="AA42" s="54"/>
      <c r="AB42" s="55"/>
      <c r="AC42" s="55"/>
      <c r="AD42" s="55"/>
      <c r="AE42" s="63" t="b">
        <f t="shared" si="4"/>
        <v>0</v>
      </c>
      <c r="AF42" s="64" t="b">
        <f t="shared" si="5"/>
        <v>0</v>
      </c>
      <c r="AG42" s="65" t="e">
        <f t="shared" si="10"/>
        <v>#N/A</v>
      </c>
      <c r="AH42" s="52"/>
      <c r="AI42" s="53"/>
      <c r="AJ42" s="53"/>
      <c r="AK42" s="53"/>
      <c r="AL42" s="67" t="b">
        <f t="shared" si="6"/>
        <v>0</v>
      </c>
      <c r="AM42" s="68" t="b">
        <f t="shared" si="7"/>
        <v>0</v>
      </c>
      <c r="AN42" s="66" t="e">
        <f t="shared" si="11"/>
        <v>#N/A</v>
      </c>
      <c r="AO42" s="7"/>
      <c r="AP42" s="7"/>
      <c r="AQ42" s="7"/>
      <c r="AR42" s="7"/>
      <c r="AS42" s="7"/>
    </row>
    <row r="43" spans="1:45" s="49" customFormat="1" ht="25.5" customHeight="1" x14ac:dyDescent="0.2">
      <c r="A43" s="7"/>
      <c r="B43" s="7"/>
      <c r="C43" s="7"/>
      <c r="D43" s="7"/>
      <c r="E43" s="7"/>
      <c r="F43" s="7"/>
      <c r="G43" s="29"/>
      <c r="H43" s="7"/>
      <c r="I43" s="7"/>
      <c r="J43" s="7"/>
      <c r="K43" s="7"/>
      <c r="L43" s="7"/>
      <c r="M43" s="54"/>
      <c r="N43" s="54"/>
      <c r="O43" s="55"/>
      <c r="P43" s="55"/>
      <c r="Q43" s="63" t="b">
        <f t="shared" si="0"/>
        <v>0</v>
      </c>
      <c r="R43" s="64" t="b">
        <f t="shared" si="8"/>
        <v>0</v>
      </c>
      <c r="S43" s="65" t="e">
        <f t="shared" si="12"/>
        <v>#N/A</v>
      </c>
      <c r="T43" s="52"/>
      <c r="U43" s="53"/>
      <c r="V43" s="53"/>
      <c r="W43" s="53"/>
      <c r="X43" s="67" t="b">
        <f t="shared" si="2"/>
        <v>0</v>
      </c>
      <c r="Y43" s="68" t="b">
        <f t="shared" si="3"/>
        <v>0</v>
      </c>
      <c r="Z43" s="66" t="e">
        <f t="shared" si="9"/>
        <v>#N/A</v>
      </c>
      <c r="AA43" s="54"/>
      <c r="AB43" s="55"/>
      <c r="AC43" s="55"/>
      <c r="AD43" s="55"/>
      <c r="AE43" s="63" t="b">
        <f t="shared" si="4"/>
        <v>0</v>
      </c>
      <c r="AF43" s="64" t="b">
        <f t="shared" si="5"/>
        <v>0</v>
      </c>
      <c r="AG43" s="65" t="e">
        <f t="shared" si="10"/>
        <v>#N/A</v>
      </c>
      <c r="AH43" s="52"/>
      <c r="AI43" s="53"/>
      <c r="AJ43" s="53"/>
      <c r="AK43" s="53"/>
      <c r="AL43" s="67" t="b">
        <f t="shared" si="6"/>
        <v>0</v>
      </c>
      <c r="AM43" s="68" t="b">
        <f t="shared" si="7"/>
        <v>0</v>
      </c>
      <c r="AN43" s="66" t="e">
        <f t="shared" si="11"/>
        <v>#N/A</v>
      </c>
      <c r="AO43" s="7"/>
      <c r="AP43" s="7"/>
      <c r="AQ43" s="7"/>
      <c r="AR43" s="7"/>
      <c r="AS43" s="7"/>
    </row>
    <row r="44" spans="1:45" s="49" customFormat="1" ht="25.5" customHeight="1" x14ac:dyDescent="0.2">
      <c r="A44" s="7"/>
      <c r="B44" s="7"/>
      <c r="C44" s="7"/>
      <c r="D44" s="7"/>
      <c r="E44" s="7"/>
      <c r="F44" s="7"/>
      <c r="G44" s="29"/>
      <c r="H44" s="7"/>
      <c r="I44" s="7"/>
      <c r="J44" s="7"/>
      <c r="K44" s="7"/>
      <c r="L44" s="7"/>
      <c r="M44" s="54"/>
      <c r="N44" s="54"/>
      <c r="O44" s="55"/>
      <c r="P44" s="55"/>
      <c r="Q44" s="63" t="b">
        <f t="shared" si="0"/>
        <v>0</v>
      </c>
      <c r="R44" s="64" t="b">
        <f t="shared" si="8"/>
        <v>0</v>
      </c>
      <c r="S44" s="65" t="e">
        <f t="shared" si="12"/>
        <v>#N/A</v>
      </c>
      <c r="T44" s="52"/>
      <c r="U44" s="53"/>
      <c r="V44" s="53"/>
      <c r="W44" s="53"/>
      <c r="X44" s="67" t="b">
        <f t="shared" si="2"/>
        <v>0</v>
      </c>
      <c r="Y44" s="68" t="b">
        <f t="shared" si="3"/>
        <v>0</v>
      </c>
      <c r="Z44" s="66" t="e">
        <f t="shared" si="9"/>
        <v>#N/A</v>
      </c>
      <c r="AA44" s="54"/>
      <c r="AB44" s="55"/>
      <c r="AC44" s="55"/>
      <c r="AD44" s="55"/>
      <c r="AE44" s="63" t="b">
        <f t="shared" si="4"/>
        <v>0</v>
      </c>
      <c r="AF44" s="64" t="b">
        <f t="shared" si="5"/>
        <v>0</v>
      </c>
      <c r="AG44" s="65" t="e">
        <f t="shared" si="10"/>
        <v>#N/A</v>
      </c>
      <c r="AH44" s="52"/>
      <c r="AI44" s="53"/>
      <c r="AJ44" s="53"/>
      <c r="AK44" s="53"/>
      <c r="AL44" s="67" t="b">
        <f t="shared" si="6"/>
        <v>0</v>
      </c>
      <c r="AM44" s="68" t="b">
        <f t="shared" si="7"/>
        <v>0</v>
      </c>
      <c r="AN44" s="66" t="e">
        <f t="shared" si="11"/>
        <v>#N/A</v>
      </c>
      <c r="AO44" s="7"/>
      <c r="AP44" s="7"/>
      <c r="AQ44" s="7"/>
      <c r="AR44" s="7"/>
      <c r="AS44" s="7"/>
    </row>
    <row r="45" spans="1:45" s="49" customFormat="1" ht="25.5" customHeight="1" x14ac:dyDescent="0.2">
      <c r="A45" s="7"/>
      <c r="B45" s="7"/>
      <c r="C45" s="7"/>
      <c r="D45" s="7"/>
      <c r="E45" s="7"/>
      <c r="F45" s="7"/>
      <c r="G45" s="29"/>
      <c r="H45" s="7"/>
      <c r="I45" s="7"/>
      <c r="J45" s="7"/>
      <c r="K45" s="7"/>
      <c r="L45" s="7"/>
      <c r="M45" s="54"/>
      <c r="N45" s="54"/>
      <c r="O45" s="55"/>
      <c r="P45" s="55"/>
      <c r="Q45" s="63" t="b">
        <f t="shared" si="0"/>
        <v>0</v>
      </c>
      <c r="R45" s="64" t="b">
        <f t="shared" si="8"/>
        <v>0</v>
      </c>
      <c r="S45" s="65" t="e">
        <f t="shared" si="12"/>
        <v>#N/A</v>
      </c>
      <c r="T45" s="52"/>
      <c r="U45" s="53"/>
      <c r="V45" s="53"/>
      <c r="W45" s="53"/>
      <c r="X45" s="67" t="b">
        <f t="shared" si="2"/>
        <v>0</v>
      </c>
      <c r="Y45" s="68" t="b">
        <f t="shared" si="3"/>
        <v>0</v>
      </c>
      <c r="Z45" s="66" t="e">
        <f t="shared" si="9"/>
        <v>#N/A</v>
      </c>
      <c r="AA45" s="54"/>
      <c r="AB45" s="55"/>
      <c r="AC45" s="55"/>
      <c r="AD45" s="55"/>
      <c r="AE45" s="63" t="b">
        <f t="shared" si="4"/>
        <v>0</v>
      </c>
      <c r="AF45" s="64" t="b">
        <f t="shared" si="5"/>
        <v>0</v>
      </c>
      <c r="AG45" s="65" t="e">
        <f t="shared" si="10"/>
        <v>#N/A</v>
      </c>
      <c r="AH45" s="52"/>
      <c r="AI45" s="53"/>
      <c r="AJ45" s="53"/>
      <c r="AK45" s="53"/>
      <c r="AL45" s="67" t="b">
        <f t="shared" si="6"/>
        <v>0</v>
      </c>
      <c r="AM45" s="68" t="b">
        <f t="shared" si="7"/>
        <v>0</v>
      </c>
      <c r="AN45" s="66" t="e">
        <f t="shared" si="11"/>
        <v>#N/A</v>
      </c>
      <c r="AO45" s="7"/>
      <c r="AP45" s="7"/>
      <c r="AQ45" s="7"/>
      <c r="AR45" s="7"/>
      <c r="AS45" s="7"/>
    </row>
    <row r="46" spans="1:45" s="49" customFormat="1" ht="25.5" customHeight="1" x14ac:dyDescent="0.2">
      <c r="A46" s="7"/>
      <c r="B46" s="7"/>
      <c r="C46" s="7"/>
      <c r="D46" s="7"/>
      <c r="E46" s="7"/>
      <c r="F46" s="7"/>
      <c r="G46" s="29"/>
      <c r="H46" s="7"/>
      <c r="I46" s="7"/>
      <c r="J46" s="7"/>
      <c r="K46" s="7"/>
      <c r="L46" s="7"/>
      <c r="M46" s="54"/>
      <c r="N46" s="54"/>
      <c r="O46" s="55"/>
      <c r="P46" s="55"/>
      <c r="Q46" s="63" t="b">
        <f t="shared" si="0"/>
        <v>0</v>
      </c>
      <c r="R46" s="64" t="b">
        <f t="shared" si="8"/>
        <v>0</v>
      </c>
      <c r="S46" s="65" t="e">
        <f t="shared" si="12"/>
        <v>#N/A</v>
      </c>
      <c r="T46" s="52"/>
      <c r="U46" s="53"/>
      <c r="V46" s="53"/>
      <c r="W46" s="53"/>
      <c r="X46" s="67" t="b">
        <f t="shared" si="2"/>
        <v>0</v>
      </c>
      <c r="Y46" s="68" t="b">
        <f t="shared" si="3"/>
        <v>0</v>
      </c>
      <c r="Z46" s="66" t="e">
        <f t="shared" si="9"/>
        <v>#N/A</v>
      </c>
      <c r="AA46" s="54"/>
      <c r="AB46" s="55"/>
      <c r="AC46" s="55"/>
      <c r="AD46" s="55"/>
      <c r="AE46" s="63" t="b">
        <f t="shared" si="4"/>
        <v>0</v>
      </c>
      <c r="AF46" s="64" t="b">
        <f t="shared" si="5"/>
        <v>0</v>
      </c>
      <c r="AG46" s="65" t="e">
        <f t="shared" si="10"/>
        <v>#N/A</v>
      </c>
      <c r="AH46" s="52"/>
      <c r="AI46" s="53"/>
      <c r="AJ46" s="53"/>
      <c r="AK46" s="53"/>
      <c r="AL46" s="67" t="b">
        <f t="shared" si="6"/>
        <v>0</v>
      </c>
      <c r="AM46" s="68" t="b">
        <f t="shared" si="7"/>
        <v>0</v>
      </c>
      <c r="AN46" s="66" t="e">
        <f t="shared" si="11"/>
        <v>#N/A</v>
      </c>
      <c r="AO46" s="7"/>
      <c r="AP46" s="7"/>
      <c r="AQ46" s="7"/>
      <c r="AR46" s="7"/>
      <c r="AS46" s="7"/>
    </row>
    <row r="47" spans="1:45" s="49" customFormat="1" ht="25.5" customHeight="1" x14ac:dyDescent="0.2">
      <c r="A47" s="7"/>
      <c r="B47" s="7"/>
      <c r="C47" s="7"/>
      <c r="D47" s="7"/>
      <c r="E47" s="7"/>
      <c r="F47" s="7"/>
      <c r="G47" s="29"/>
      <c r="H47" s="7"/>
      <c r="I47" s="7"/>
      <c r="J47" s="7"/>
      <c r="K47" s="7"/>
      <c r="L47" s="7"/>
      <c r="M47" s="54"/>
      <c r="N47" s="54"/>
      <c r="O47" s="55"/>
      <c r="P47" s="55"/>
      <c r="Q47" s="63" t="b">
        <f t="shared" si="0"/>
        <v>0</v>
      </c>
      <c r="R47" s="64" t="b">
        <f t="shared" si="8"/>
        <v>0</v>
      </c>
      <c r="S47" s="65" t="e">
        <f t="shared" si="12"/>
        <v>#N/A</v>
      </c>
      <c r="T47" s="52"/>
      <c r="U47" s="53"/>
      <c r="V47" s="53"/>
      <c r="W47" s="53"/>
      <c r="X47" s="67" t="b">
        <f t="shared" si="2"/>
        <v>0</v>
      </c>
      <c r="Y47" s="68" t="b">
        <f t="shared" si="3"/>
        <v>0</v>
      </c>
      <c r="Z47" s="66" t="e">
        <f t="shared" si="9"/>
        <v>#N/A</v>
      </c>
      <c r="AA47" s="54"/>
      <c r="AB47" s="55"/>
      <c r="AC47" s="55"/>
      <c r="AD47" s="55"/>
      <c r="AE47" s="63" t="b">
        <f t="shared" si="4"/>
        <v>0</v>
      </c>
      <c r="AF47" s="64" t="b">
        <f t="shared" si="5"/>
        <v>0</v>
      </c>
      <c r="AG47" s="65" t="e">
        <f t="shared" si="10"/>
        <v>#N/A</v>
      </c>
      <c r="AH47" s="52"/>
      <c r="AI47" s="53"/>
      <c r="AJ47" s="53"/>
      <c r="AK47" s="53"/>
      <c r="AL47" s="67" t="b">
        <f t="shared" si="6"/>
        <v>0</v>
      </c>
      <c r="AM47" s="68" t="b">
        <f t="shared" si="7"/>
        <v>0</v>
      </c>
      <c r="AN47" s="66" t="e">
        <f t="shared" si="11"/>
        <v>#N/A</v>
      </c>
      <c r="AO47" s="7"/>
      <c r="AP47" s="7"/>
      <c r="AQ47" s="7"/>
      <c r="AR47" s="7"/>
      <c r="AS47" s="7"/>
    </row>
    <row r="48" spans="1:45" s="49" customFormat="1" ht="25.5" customHeight="1" x14ac:dyDescent="0.2">
      <c r="A48" s="7"/>
      <c r="B48" s="7"/>
      <c r="C48" s="7"/>
      <c r="D48" s="7"/>
      <c r="E48" s="7"/>
      <c r="F48" s="7"/>
      <c r="G48" s="29"/>
      <c r="H48" s="7"/>
      <c r="I48" s="7"/>
      <c r="J48" s="7"/>
      <c r="K48" s="7"/>
      <c r="L48" s="7"/>
      <c r="M48" s="54"/>
      <c r="N48" s="54"/>
      <c r="O48" s="55"/>
      <c r="P48" s="55"/>
      <c r="Q48" s="63" t="b">
        <f t="shared" si="0"/>
        <v>0</v>
      </c>
      <c r="R48" s="64" t="b">
        <f t="shared" si="8"/>
        <v>0</v>
      </c>
      <c r="S48" s="65" t="e">
        <f t="shared" si="12"/>
        <v>#N/A</v>
      </c>
      <c r="T48" s="52"/>
      <c r="U48" s="53"/>
      <c r="V48" s="53"/>
      <c r="W48" s="53"/>
      <c r="X48" s="67" t="b">
        <f t="shared" si="2"/>
        <v>0</v>
      </c>
      <c r="Y48" s="68" t="b">
        <f t="shared" si="3"/>
        <v>0</v>
      </c>
      <c r="Z48" s="66" t="e">
        <f t="shared" si="9"/>
        <v>#N/A</v>
      </c>
      <c r="AA48" s="54"/>
      <c r="AB48" s="55"/>
      <c r="AC48" s="55"/>
      <c r="AD48" s="55"/>
      <c r="AE48" s="63" t="b">
        <f t="shared" si="4"/>
        <v>0</v>
      </c>
      <c r="AF48" s="64" t="b">
        <f t="shared" si="5"/>
        <v>0</v>
      </c>
      <c r="AG48" s="65" t="e">
        <f t="shared" si="10"/>
        <v>#N/A</v>
      </c>
      <c r="AH48" s="52"/>
      <c r="AI48" s="53"/>
      <c r="AJ48" s="53"/>
      <c r="AK48" s="53"/>
      <c r="AL48" s="67" t="b">
        <f t="shared" si="6"/>
        <v>0</v>
      </c>
      <c r="AM48" s="68" t="b">
        <f t="shared" si="7"/>
        <v>0</v>
      </c>
      <c r="AN48" s="66" t="e">
        <f t="shared" si="11"/>
        <v>#N/A</v>
      </c>
      <c r="AO48" s="7"/>
      <c r="AP48" s="7"/>
      <c r="AQ48" s="7"/>
      <c r="AR48" s="7"/>
      <c r="AS48" s="7"/>
    </row>
    <row r="49" spans="1:45" s="49" customFormat="1" ht="25.5" customHeight="1" x14ac:dyDescent="0.2">
      <c r="A49" s="7"/>
      <c r="B49" s="7"/>
      <c r="C49" s="7"/>
      <c r="D49" s="7"/>
      <c r="E49" s="7"/>
      <c r="F49" s="7"/>
      <c r="G49" s="29"/>
      <c r="H49" s="7"/>
      <c r="I49" s="7"/>
      <c r="J49" s="7"/>
      <c r="K49" s="7"/>
      <c r="L49" s="7"/>
      <c r="M49" s="54"/>
      <c r="N49" s="54"/>
      <c r="O49" s="55"/>
      <c r="P49" s="55"/>
      <c r="Q49" s="63" t="b">
        <f t="shared" si="0"/>
        <v>0</v>
      </c>
      <c r="R49" s="64" t="b">
        <f t="shared" si="8"/>
        <v>0</v>
      </c>
      <c r="S49" s="65" t="e">
        <f t="shared" si="12"/>
        <v>#N/A</v>
      </c>
      <c r="T49" s="52"/>
      <c r="U49" s="53"/>
      <c r="V49" s="53"/>
      <c r="W49" s="53"/>
      <c r="X49" s="67" t="b">
        <f t="shared" si="2"/>
        <v>0</v>
      </c>
      <c r="Y49" s="68" t="b">
        <f t="shared" si="3"/>
        <v>0</v>
      </c>
      <c r="Z49" s="66" t="e">
        <f t="shared" si="9"/>
        <v>#N/A</v>
      </c>
      <c r="AA49" s="54"/>
      <c r="AB49" s="55"/>
      <c r="AC49" s="55"/>
      <c r="AD49" s="55"/>
      <c r="AE49" s="63" t="b">
        <f t="shared" si="4"/>
        <v>0</v>
      </c>
      <c r="AF49" s="64" t="b">
        <f t="shared" si="5"/>
        <v>0</v>
      </c>
      <c r="AG49" s="65" t="e">
        <f t="shared" si="10"/>
        <v>#N/A</v>
      </c>
      <c r="AH49" s="52"/>
      <c r="AI49" s="53"/>
      <c r="AJ49" s="53"/>
      <c r="AK49" s="53"/>
      <c r="AL49" s="67" t="b">
        <f t="shared" si="6"/>
        <v>0</v>
      </c>
      <c r="AM49" s="68" t="b">
        <f t="shared" si="7"/>
        <v>0</v>
      </c>
      <c r="AN49" s="66" t="e">
        <f t="shared" si="11"/>
        <v>#N/A</v>
      </c>
      <c r="AO49" s="7"/>
      <c r="AP49" s="7"/>
      <c r="AQ49" s="7"/>
      <c r="AR49" s="7"/>
      <c r="AS49" s="7"/>
    </row>
    <row r="50" spans="1:45" s="49" customFormat="1" ht="25.5" customHeight="1" x14ac:dyDescent="0.2">
      <c r="A50" s="7"/>
      <c r="B50" s="7"/>
      <c r="C50" s="7"/>
      <c r="D50" s="7"/>
      <c r="E50" s="7"/>
      <c r="F50" s="7"/>
      <c r="G50" s="29"/>
      <c r="H50" s="7"/>
      <c r="I50" s="7"/>
      <c r="J50" s="7"/>
      <c r="K50" s="7"/>
      <c r="L50" s="7"/>
      <c r="M50" s="54"/>
      <c r="N50" s="54"/>
      <c r="O50" s="55"/>
      <c r="P50" s="55"/>
      <c r="Q50" s="63" t="b">
        <f t="shared" si="0"/>
        <v>0</v>
      </c>
      <c r="R50" s="64" t="b">
        <f t="shared" si="8"/>
        <v>0</v>
      </c>
      <c r="S50" s="65" t="e">
        <f t="shared" si="12"/>
        <v>#N/A</v>
      </c>
      <c r="T50" s="52"/>
      <c r="U50" s="53"/>
      <c r="V50" s="53"/>
      <c r="W50" s="53"/>
      <c r="X50" s="67" t="b">
        <f t="shared" si="2"/>
        <v>0</v>
      </c>
      <c r="Y50" s="68" t="b">
        <f t="shared" si="3"/>
        <v>0</v>
      </c>
      <c r="Z50" s="66" t="e">
        <f t="shared" si="9"/>
        <v>#N/A</v>
      </c>
      <c r="AA50" s="54"/>
      <c r="AB50" s="55"/>
      <c r="AC50" s="55"/>
      <c r="AD50" s="55"/>
      <c r="AE50" s="63" t="b">
        <f t="shared" si="4"/>
        <v>0</v>
      </c>
      <c r="AF50" s="64" t="b">
        <f t="shared" si="5"/>
        <v>0</v>
      </c>
      <c r="AG50" s="65" t="e">
        <f t="shared" si="10"/>
        <v>#N/A</v>
      </c>
      <c r="AH50" s="52"/>
      <c r="AI50" s="53"/>
      <c r="AJ50" s="53"/>
      <c r="AK50" s="53"/>
      <c r="AL50" s="67" t="b">
        <f t="shared" si="6"/>
        <v>0</v>
      </c>
      <c r="AM50" s="68" t="b">
        <f t="shared" si="7"/>
        <v>0</v>
      </c>
      <c r="AN50" s="66" t="e">
        <f t="shared" si="11"/>
        <v>#N/A</v>
      </c>
      <c r="AO50" s="7"/>
      <c r="AP50" s="7"/>
      <c r="AQ50" s="7"/>
      <c r="AR50" s="7"/>
      <c r="AS50" s="7"/>
    </row>
    <row r="51" spans="1:45" s="49" customFormat="1" ht="25.5" customHeight="1" x14ac:dyDescent="0.2">
      <c r="A51" s="7"/>
      <c r="B51" s="7"/>
      <c r="C51" s="7"/>
      <c r="D51" s="7"/>
      <c r="E51" s="7"/>
      <c r="F51" s="7"/>
      <c r="G51" s="29"/>
      <c r="H51" s="7"/>
      <c r="I51" s="7"/>
      <c r="J51" s="7"/>
      <c r="K51" s="7"/>
      <c r="L51" s="7"/>
      <c r="M51" s="54"/>
      <c r="N51" s="54"/>
      <c r="O51" s="55"/>
      <c r="P51" s="55"/>
      <c r="Q51" s="63" t="b">
        <f t="shared" si="0"/>
        <v>0</v>
      </c>
      <c r="R51" s="64" t="b">
        <f t="shared" si="8"/>
        <v>0</v>
      </c>
      <c r="S51" s="65" t="e">
        <f t="shared" si="12"/>
        <v>#N/A</v>
      </c>
      <c r="T51" s="52"/>
      <c r="U51" s="53"/>
      <c r="V51" s="53"/>
      <c r="W51" s="53"/>
      <c r="X51" s="67" t="b">
        <f t="shared" si="2"/>
        <v>0</v>
      </c>
      <c r="Y51" s="68" t="b">
        <f t="shared" si="3"/>
        <v>0</v>
      </c>
      <c r="Z51" s="66" t="e">
        <f t="shared" si="9"/>
        <v>#N/A</v>
      </c>
      <c r="AA51" s="54"/>
      <c r="AB51" s="55"/>
      <c r="AC51" s="55"/>
      <c r="AD51" s="55"/>
      <c r="AE51" s="63" t="b">
        <f t="shared" si="4"/>
        <v>0</v>
      </c>
      <c r="AF51" s="64" t="b">
        <f t="shared" si="5"/>
        <v>0</v>
      </c>
      <c r="AG51" s="65" t="e">
        <f t="shared" si="10"/>
        <v>#N/A</v>
      </c>
      <c r="AH51" s="52"/>
      <c r="AI51" s="53"/>
      <c r="AJ51" s="53"/>
      <c r="AK51" s="53"/>
      <c r="AL51" s="67" t="b">
        <f t="shared" si="6"/>
        <v>0</v>
      </c>
      <c r="AM51" s="68" t="b">
        <f t="shared" si="7"/>
        <v>0</v>
      </c>
      <c r="AN51" s="66" t="e">
        <f t="shared" si="11"/>
        <v>#N/A</v>
      </c>
      <c r="AO51" s="7"/>
      <c r="AP51" s="7"/>
      <c r="AQ51" s="7"/>
      <c r="AR51" s="7"/>
      <c r="AS51" s="7"/>
    </row>
    <row r="52" spans="1:45" s="49" customFormat="1" ht="25.5" customHeight="1" x14ac:dyDescent="0.2">
      <c r="A52" s="7"/>
      <c r="B52" s="7"/>
      <c r="C52" s="7"/>
      <c r="D52" s="7"/>
      <c r="E52" s="7"/>
      <c r="F52" s="7"/>
      <c r="G52" s="29"/>
      <c r="H52" s="7"/>
      <c r="I52" s="7"/>
      <c r="J52" s="7"/>
      <c r="K52" s="7"/>
      <c r="L52" s="7"/>
      <c r="M52" s="54"/>
      <c r="N52" s="54"/>
      <c r="O52" s="55"/>
      <c r="P52" s="55"/>
      <c r="Q52" s="63" t="b">
        <f t="shared" si="0"/>
        <v>0</v>
      </c>
      <c r="R52" s="64" t="b">
        <f t="shared" si="8"/>
        <v>0</v>
      </c>
      <c r="S52" s="65" t="e">
        <f t="shared" si="12"/>
        <v>#N/A</v>
      </c>
      <c r="T52" s="52"/>
      <c r="U52" s="53"/>
      <c r="V52" s="53"/>
      <c r="W52" s="53"/>
      <c r="X52" s="67" t="b">
        <f t="shared" si="2"/>
        <v>0</v>
      </c>
      <c r="Y52" s="68" t="b">
        <f t="shared" si="3"/>
        <v>0</v>
      </c>
      <c r="Z52" s="66" t="e">
        <f t="shared" si="9"/>
        <v>#N/A</v>
      </c>
      <c r="AA52" s="54"/>
      <c r="AB52" s="55"/>
      <c r="AC52" s="55"/>
      <c r="AD52" s="55"/>
      <c r="AE52" s="63" t="b">
        <f t="shared" si="4"/>
        <v>0</v>
      </c>
      <c r="AF52" s="64" t="b">
        <f t="shared" si="5"/>
        <v>0</v>
      </c>
      <c r="AG52" s="65" t="e">
        <f t="shared" si="10"/>
        <v>#N/A</v>
      </c>
      <c r="AH52" s="52"/>
      <c r="AI52" s="53"/>
      <c r="AJ52" s="53"/>
      <c r="AK52" s="53"/>
      <c r="AL52" s="67" t="b">
        <f t="shared" si="6"/>
        <v>0</v>
      </c>
      <c r="AM52" s="68" t="b">
        <f t="shared" si="7"/>
        <v>0</v>
      </c>
      <c r="AN52" s="66" t="e">
        <f t="shared" si="11"/>
        <v>#N/A</v>
      </c>
      <c r="AO52" s="7"/>
      <c r="AP52" s="7"/>
      <c r="AQ52" s="7"/>
      <c r="AR52" s="7"/>
      <c r="AS52" s="7"/>
    </row>
    <row r="53" spans="1:45" s="49" customFormat="1" ht="25.5" customHeight="1" x14ac:dyDescent="0.2">
      <c r="A53" s="7"/>
      <c r="B53" s="7"/>
      <c r="C53" s="7"/>
      <c r="D53" s="7"/>
      <c r="E53" s="7"/>
      <c r="F53" s="7"/>
      <c r="G53" s="29"/>
      <c r="H53" s="7"/>
      <c r="I53" s="7"/>
      <c r="J53" s="7"/>
      <c r="K53" s="7"/>
      <c r="L53" s="7"/>
      <c r="M53" s="54"/>
      <c r="N53" s="54"/>
      <c r="O53" s="55"/>
      <c r="P53" s="55"/>
      <c r="Q53" s="63" t="b">
        <f t="shared" si="0"/>
        <v>0</v>
      </c>
      <c r="R53" s="64" t="b">
        <f t="shared" si="8"/>
        <v>0</v>
      </c>
      <c r="S53" s="65" t="e">
        <f t="shared" si="12"/>
        <v>#N/A</v>
      </c>
      <c r="T53" s="52"/>
      <c r="U53" s="53"/>
      <c r="V53" s="53"/>
      <c r="W53" s="53"/>
      <c r="X53" s="67" t="b">
        <f t="shared" si="2"/>
        <v>0</v>
      </c>
      <c r="Y53" s="68" t="b">
        <f t="shared" si="3"/>
        <v>0</v>
      </c>
      <c r="Z53" s="66" t="e">
        <f t="shared" si="9"/>
        <v>#N/A</v>
      </c>
      <c r="AA53" s="54"/>
      <c r="AB53" s="55"/>
      <c r="AC53" s="55"/>
      <c r="AD53" s="55"/>
      <c r="AE53" s="63" t="b">
        <f t="shared" si="4"/>
        <v>0</v>
      </c>
      <c r="AF53" s="64" t="b">
        <f t="shared" si="5"/>
        <v>0</v>
      </c>
      <c r="AG53" s="65" t="e">
        <f t="shared" si="10"/>
        <v>#N/A</v>
      </c>
      <c r="AH53" s="52"/>
      <c r="AI53" s="53"/>
      <c r="AJ53" s="53"/>
      <c r="AK53" s="53"/>
      <c r="AL53" s="67" t="b">
        <f t="shared" si="6"/>
        <v>0</v>
      </c>
      <c r="AM53" s="68" t="b">
        <f t="shared" si="7"/>
        <v>0</v>
      </c>
      <c r="AN53" s="66" t="e">
        <f t="shared" si="11"/>
        <v>#N/A</v>
      </c>
      <c r="AO53" s="7"/>
      <c r="AP53" s="7"/>
      <c r="AQ53" s="7"/>
      <c r="AR53" s="7"/>
      <c r="AS53" s="7"/>
    </row>
    <row r="54" spans="1:45" s="49" customFormat="1" ht="25.5" customHeight="1" x14ac:dyDescent="0.2">
      <c r="A54" s="7"/>
      <c r="B54" s="7"/>
      <c r="C54" s="7"/>
      <c r="D54" s="7"/>
      <c r="E54" s="7"/>
      <c r="F54" s="7"/>
      <c r="G54" s="29"/>
      <c r="H54" s="7"/>
      <c r="I54" s="7"/>
      <c r="J54" s="7"/>
      <c r="K54" s="7"/>
      <c r="L54" s="7"/>
      <c r="M54" s="54"/>
      <c r="N54" s="54"/>
      <c r="O54" s="55"/>
      <c r="P54" s="55"/>
      <c r="Q54" s="63" t="b">
        <f t="shared" si="0"/>
        <v>0</v>
      </c>
      <c r="R54" s="64" t="b">
        <f t="shared" si="8"/>
        <v>0</v>
      </c>
      <c r="S54" s="65" t="e">
        <f t="shared" si="12"/>
        <v>#N/A</v>
      </c>
      <c r="T54" s="52"/>
      <c r="U54" s="53"/>
      <c r="V54" s="53"/>
      <c r="W54" s="53"/>
      <c r="X54" s="67" t="b">
        <f t="shared" si="2"/>
        <v>0</v>
      </c>
      <c r="Y54" s="68" t="b">
        <f t="shared" si="3"/>
        <v>0</v>
      </c>
      <c r="Z54" s="66" t="e">
        <f t="shared" si="9"/>
        <v>#N/A</v>
      </c>
      <c r="AA54" s="54"/>
      <c r="AB54" s="55"/>
      <c r="AC54" s="55"/>
      <c r="AD54" s="55"/>
      <c r="AE54" s="63" t="b">
        <f t="shared" si="4"/>
        <v>0</v>
      </c>
      <c r="AF54" s="64" t="b">
        <f t="shared" si="5"/>
        <v>0</v>
      </c>
      <c r="AG54" s="65" t="e">
        <f t="shared" si="10"/>
        <v>#N/A</v>
      </c>
      <c r="AH54" s="52"/>
      <c r="AI54" s="53"/>
      <c r="AJ54" s="53"/>
      <c r="AK54" s="53"/>
      <c r="AL54" s="67" t="b">
        <f t="shared" si="6"/>
        <v>0</v>
      </c>
      <c r="AM54" s="68" t="b">
        <f t="shared" si="7"/>
        <v>0</v>
      </c>
      <c r="AN54" s="66" t="e">
        <f t="shared" si="11"/>
        <v>#N/A</v>
      </c>
      <c r="AO54" s="7"/>
      <c r="AP54" s="7"/>
      <c r="AQ54" s="7"/>
      <c r="AR54" s="7"/>
      <c r="AS54" s="7"/>
    </row>
    <row r="55" spans="1:45" s="49" customFormat="1" ht="25.5" customHeight="1" x14ac:dyDescent="0.2">
      <c r="A55" s="7"/>
      <c r="B55" s="7"/>
      <c r="C55" s="7"/>
      <c r="D55" s="7"/>
      <c r="E55" s="7"/>
      <c r="F55" s="7"/>
      <c r="G55" s="29"/>
      <c r="H55" s="7"/>
      <c r="I55" s="7"/>
      <c r="J55" s="7"/>
      <c r="K55" s="7"/>
      <c r="L55" s="7"/>
      <c r="M55" s="54"/>
      <c r="N55" s="54"/>
      <c r="O55" s="55"/>
      <c r="P55" s="55"/>
      <c r="Q55" s="63" t="b">
        <f t="shared" si="0"/>
        <v>0</v>
      </c>
      <c r="R55" s="64" t="b">
        <f t="shared" si="8"/>
        <v>0</v>
      </c>
      <c r="S55" s="65" t="e">
        <f t="shared" si="12"/>
        <v>#N/A</v>
      </c>
      <c r="T55" s="52"/>
      <c r="U55" s="53"/>
      <c r="V55" s="53"/>
      <c r="W55" s="53"/>
      <c r="X55" s="67" t="b">
        <f t="shared" si="2"/>
        <v>0</v>
      </c>
      <c r="Y55" s="68" t="b">
        <f t="shared" si="3"/>
        <v>0</v>
      </c>
      <c r="Z55" s="66" t="e">
        <f t="shared" si="9"/>
        <v>#N/A</v>
      </c>
      <c r="AA55" s="54"/>
      <c r="AB55" s="55"/>
      <c r="AC55" s="55"/>
      <c r="AD55" s="55"/>
      <c r="AE55" s="63" t="b">
        <f t="shared" si="4"/>
        <v>0</v>
      </c>
      <c r="AF55" s="64" t="b">
        <f t="shared" si="5"/>
        <v>0</v>
      </c>
      <c r="AG55" s="65" t="e">
        <f t="shared" si="10"/>
        <v>#N/A</v>
      </c>
      <c r="AH55" s="52"/>
      <c r="AI55" s="53"/>
      <c r="AJ55" s="53"/>
      <c r="AK55" s="53"/>
      <c r="AL55" s="67" t="b">
        <f t="shared" si="6"/>
        <v>0</v>
      </c>
      <c r="AM55" s="68" t="b">
        <f t="shared" si="7"/>
        <v>0</v>
      </c>
      <c r="AN55" s="66" t="e">
        <f t="shared" si="11"/>
        <v>#N/A</v>
      </c>
      <c r="AO55" s="7"/>
      <c r="AP55" s="7"/>
      <c r="AQ55" s="7"/>
      <c r="AR55" s="7"/>
      <c r="AS55" s="7"/>
    </row>
    <row r="56" spans="1:45" s="49" customFormat="1" ht="25.5" customHeight="1" x14ac:dyDescent="0.2">
      <c r="A56" s="7"/>
      <c r="B56" s="7"/>
      <c r="C56" s="7"/>
      <c r="D56" s="7"/>
      <c r="E56" s="7"/>
      <c r="F56" s="7"/>
      <c r="G56" s="29"/>
      <c r="H56" s="7"/>
      <c r="I56" s="7"/>
      <c r="J56" s="7"/>
      <c r="K56" s="7"/>
      <c r="L56" s="7"/>
      <c r="M56" s="54"/>
      <c r="N56" s="54"/>
      <c r="O56" s="55"/>
      <c r="P56" s="55"/>
      <c r="Q56" s="63" t="b">
        <f t="shared" si="0"/>
        <v>0</v>
      </c>
      <c r="R56" s="64" t="b">
        <f t="shared" si="8"/>
        <v>0</v>
      </c>
      <c r="S56" s="65" t="e">
        <f t="shared" si="12"/>
        <v>#N/A</v>
      </c>
      <c r="T56" s="52"/>
      <c r="U56" s="53"/>
      <c r="V56" s="53"/>
      <c r="W56" s="53"/>
      <c r="X56" s="67" t="b">
        <f t="shared" si="2"/>
        <v>0</v>
      </c>
      <c r="Y56" s="68" t="b">
        <f t="shared" si="3"/>
        <v>0</v>
      </c>
      <c r="Z56" s="66" t="e">
        <f t="shared" si="9"/>
        <v>#N/A</v>
      </c>
      <c r="AA56" s="54"/>
      <c r="AB56" s="55"/>
      <c r="AC56" s="55"/>
      <c r="AD56" s="55"/>
      <c r="AE56" s="63" t="b">
        <f t="shared" si="4"/>
        <v>0</v>
      </c>
      <c r="AF56" s="64" t="b">
        <f t="shared" si="5"/>
        <v>0</v>
      </c>
      <c r="AG56" s="65" t="e">
        <f t="shared" si="10"/>
        <v>#N/A</v>
      </c>
      <c r="AH56" s="52"/>
      <c r="AI56" s="53"/>
      <c r="AJ56" s="53"/>
      <c r="AK56" s="53"/>
      <c r="AL56" s="67" t="b">
        <f t="shared" si="6"/>
        <v>0</v>
      </c>
      <c r="AM56" s="68" t="b">
        <f t="shared" si="7"/>
        <v>0</v>
      </c>
      <c r="AN56" s="66" t="e">
        <f t="shared" si="11"/>
        <v>#N/A</v>
      </c>
      <c r="AO56" s="7"/>
      <c r="AP56" s="7"/>
      <c r="AQ56" s="7"/>
      <c r="AR56" s="7"/>
      <c r="AS56" s="7"/>
    </row>
    <row r="57" spans="1:45" s="49" customFormat="1" ht="25.5" customHeight="1" x14ac:dyDescent="0.2">
      <c r="A57" s="7"/>
      <c r="B57" s="7"/>
      <c r="C57" s="7"/>
      <c r="D57" s="7"/>
      <c r="E57" s="7"/>
      <c r="F57" s="7"/>
      <c r="G57" s="29"/>
      <c r="H57" s="7"/>
      <c r="I57" s="7"/>
      <c r="J57" s="7"/>
      <c r="K57" s="7"/>
      <c r="L57" s="7"/>
      <c r="M57" s="54"/>
      <c r="N57" s="54"/>
      <c r="O57" s="55"/>
      <c r="P57" s="55"/>
      <c r="Q57" s="63" t="b">
        <f t="shared" si="0"/>
        <v>0</v>
      </c>
      <c r="R57" s="64" t="b">
        <f t="shared" si="8"/>
        <v>0</v>
      </c>
      <c r="S57" s="65" t="e">
        <f t="shared" si="12"/>
        <v>#N/A</v>
      </c>
      <c r="T57" s="52"/>
      <c r="U57" s="53"/>
      <c r="V57" s="53"/>
      <c r="W57" s="53"/>
      <c r="X57" s="67" t="b">
        <f t="shared" si="2"/>
        <v>0</v>
      </c>
      <c r="Y57" s="68" t="b">
        <f t="shared" si="3"/>
        <v>0</v>
      </c>
      <c r="Z57" s="66" t="e">
        <f t="shared" si="9"/>
        <v>#N/A</v>
      </c>
      <c r="AA57" s="54"/>
      <c r="AB57" s="55"/>
      <c r="AC57" s="55"/>
      <c r="AD57" s="55"/>
      <c r="AE57" s="63" t="b">
        <f t="shared" si="4"/>
        <v>0</v>
      </c>
      <c r="AF57" s="64" t="b">
        <f t="shared" si="5"/>
        <v>0</v>
      </c>
      <c r="AG57" s="65" t="e">
        <f t="shared" si="10"/>
        <v>#N/A</v>
      </c>
      <c r="AH57" s="52"/>
      <c r="AI57" s="53"/>
      <c r="AJ57" s="53"/>
      <c r="AK57" s="53"/>
      <c r="AL57" s="67" t="b">
        <f t="shared" si="6"/>
        <v>0</v>
      </c>
      <c r="AM57" s="68" t="b">
        <f t="shared" si="7"/>
        <v>0</v>
      </c>
      <c r="AN57" s="66" t="e">
        <f t="shared" si="11"/>
        <v>#N/A</v>
      </c>
      <c r="AO57" s="7"/>
      <c r="AP57" s="7"/>
      <c r="AQ57" s="7"/>
      <c r="AR57" s="7"/>
      <c r="AS57" s="7"/>
    </row>
    <row r="58" spans="1:45" s="49" customFormat="1" ht="25.5" customHeight="1" x14ac:dyDescent="0.2">
      <c r="A58" s="7"/>
      <c r="B58" s="7"/>
      <c r="C58" s="7"/>
      <c r="D58" s="7"/>
      <c r="E58" s="7"/>
      <c r="F58" s="7"/>
      <c r="G58" s="29"/>
      <c r="H58" s="7"/>
      <c r="I58" s="7"/>
      <c r="J58" s="7"/>
      <c r="K58" s="7"/>
      <c r="L58" s="7"/>
      <c r="M58" s="54"/>
      <c r="N58" s="54"/>
      <c r="O58" s="55"/>
      <c r="P58" s="55"/>
      <c r="Q58" s="63" t="b">
        <f t="shared" si="0"/>
        <v>0</v>
      </c>
      <c r="R58" s="64" t="b">
        <f t="shared" si="8"/>
        <v>0</v>
      </c>
      <c r="S58" s="65" t="e">
        <f t="shared" si="12"/>
        <v>#N/A</v>
      </c>
      <c r="T58" s="52"/>
      <c r="U58" s="53"/>
      <c r="V58" s="53"/>
      <c r="W58" s="53"/>
      <c r="X58" s="67" t="b">
        <f t="shared" si="2"/>
        <v>0</v>
      </c>
      <c r="Y58" s="68" t="b">
        <f t="shared" si="3"/>
        <v>0</v>
      </c>
      <c r="Z58" s="66" t="e">
        <f t="shared" si="9"/>
        <v>#N/A</v>
      </c>
      <c r="AA58" s="54"/>
      <c r="AB58" s="55"/>
      <c r="AC58" s="55"/>
      <c r="AD58" s="55"/>
      <c r="AE58" s="63" t="b">
        <f t="shared" si="4"/>
        <v>0</v>
      </c>
      <c r="AF58" s="64" t="b">
        <f t="shared" si="5"/>
        <v>0</v>
      </c>
      <c r="AG58" s="65" t="e">
        <f t="shared" si="10"/>
        <v>#N/A</v>
      </c>
      <c r="AH58" s="52"/>
      <c r="AI58" s="53"/>
      <c r="AJ58" s="53"/>
      <c r="AK58" s="53"/>
      <c r="AL58" s="67" t="b">
        <f t="shared" si="6"/>
        <v>0</v>
      </c>
      <c r="AM58" s="68" t="b">
        <f t="shared" si="7"/>
        <v>0</v>
      </c>
      <c r="AN58" s="66" t="e">
        <f t="shared" si="11"/>
        <v>#N/A</v>
      </c>
      <c r="AO58" s="7"/>
      <c r="AP58" s="7"/>
      <c r="AQ58" s="7"/>
      <c r="AR58" s="7"/>
      <c r="AS58" s="7"/>
    </row>
    <row r="59" spans="1:45" s="49" customFormat="1" ht="25.5" customHeight="1" x14ac:dyDescent="0.2">
      <c r="A59" s="7"/>
      <c r="B59" s="7"/>
      <c r="C59" s="7"/>
      <c r="D59" s="7"/>
      <c r="E59" s="7"/>
      <c r="F59" s="7"/>
      <c r="G59" s="29"/>
      <c r="H59" s="7"/>
      <c r="I59" s="7"/>
      <c r="J59" s="7"/>
      <c r="K59" s="7"/>
      <c r="L59" s="7"/>
      <c r="M59" s="54"/>
      <c r="N59" s="54"/>
      <c r="O59" s="55"/>
      <c r="P59" s="55"/>
      <c r="Q59" s="63" t="b">
        <f t="shared" si="0"/>
        <v>0</v>
      </c>
      <c r="R59" s="64" t="b">
        <f t="shared" si="8"/>
        <v>0</v>
      </c>
      <c r="S59" s="65" t="e">
        <f t="shared" si="12"/>
        <v>#N/A</v>
      </c>
      <c r="T59" s="52"/>
      <c r="U59" s="53"/>
      <c r="V59" s="53"/>
      <c r="W59" s="53"/>
      <c r="X59" s="67" t="b">
        <f t="shared" si="2"/>
        <v>0</v>
      </c>
      <c r="Y59" s="68" t="b">
        <f t="shared" si="3"/>
        <v>0</v>
      </c>
      <c r="Z59" s="66" t="e">
        <f t="shared" si="9"/>
        <v>#N/A</v>
      </c>
      <c r="AA59" s="54"/>
      <c r="AB59" s="55"/>
      <c r="AC59" s="55"/>
      <c r="AD59" s="55"/>
      <c r="AE59" s="63" t="b">
        <f t="shared" si="4"/>
        <v>0</v>
      </c>
      <c r="AF59" s="64" t="b">
        <f t="shared" si="5"/>
        <v>0</v>
      </c>
      <c r="AG59" s="65" t="e">
        <f t="shared" si="10"/>
        <v>#N/A</v>
      </c>
      <c r="AH59" s="52"/>
      <c r="AI59" s="53"/>
      <c r="AJ59" s="53"/>
      <c r="AK59" s="53"/>
      <c r="AL59" s="67" t="b">
        <f t="shared" si="6"/>
        <v>0</v>
      </c>
      <c r="AM59" s="68" t="b">
        <f t="shared" si="7"/>
        <v>0</v>
      </c>
      <c r="AN59" s="66" t="e">
        <f t="shared" si="11"/>
        <v>#N/A</v>
      </c>
      <c r="AO59" s="7"/>
      <c r="AP59" s="7"/>
      <c r="AQ59" s="7"/>
      <c r="AR59" s="7"/>
      <c r="AS59" s="7"/>
    </row>
    <row r="60" spans="1:45" s="49" customFormat="1" ht="25.5" customHeight="1" x14ac:dyDescent="0.2">
      <c r="A60" s="7"/>
      <c r="B60" s="7"/>
      <c r="C60" s="7"/>
      <c r="D60" s="7"/>
      <c r="E60" s="7"/>
      <c r="F60" s="7"/>
      <c r="G60" s="29"/>
      <c r="H60" s="7"/>
      <c r="I60" s="7"/>
      <c r="J60" s="7"/>
      <c r="K60" s="7"/>
      <c r="L60" s="7"/>
      <c r="M60" s="54"/>
      <c r="N60" s="54"/>
      <c r="O60" s="55"/>
      <c r="P60" s="55"/>
      <c r="Q60" s="63" t="b">
        <f t="shared" si="0"/>
        <v>0</v>
      </c>
      <c r="R60" s="64" t="b">
        <f t="shared" si="8"/>
        <v>0</v>
      </c>
      <c r="S60" s="65" t="e">
        <f t="shared" si="12"/>
        <v>#N/A</v>
      </c>
      <c r="T60" s="52"/>
      <c r="U60" s="53"/>
      <c r="V60" s="53"/>
      <c r="W60" s="53"/>
      <c r="X60" s="67" t="b">
        <f t="shared" si="2"/>
        <v>0</v>
      </c>
      <c r="Y60" s="68" t="b">
        <f t="shared" si="3"/>
        <v>0</v>
      </c>
      <c r="Z60" s="66" t="e">
        <f t="shared" si="9"/>
        <v>#N/A</v>
      </c>
      <c r="AA60" s="54"/>
      <c r="AB60" s="55"/>
      <c r="AC60" s="55"/>
      <c r="AD60" s="55"/>
      <c r="AE60" s="63" t="b">
        <f t="shared" si="4"/>
        <v>0</v>
      </c>
      <c r="AF60" s="64" t="b">
        <f t="shared" si="5"/>
        <v>0</v>
      </c>
      <c r="AG60" s="65" t="e">
        <f t="shared" si="10"/>
        <v>#N/A</v>
      </c>
      <c r="AH60" s="52"/>
      <c r="AI60" s="53"/>
      <c r="AJ60" s="53"/>
      <c r="AK60" s="53"/>
      <c r="AL60" s="67" t="b">
        <f t="shared" si="6"/>
        <v>0</v>
      </c>
      <c r="AM60" s="68" t="b">
        <f t="shared" si="7"/>
        <v>0</v>
      </c>
      <c r="AN60" s="66" t="e">
        <f t="shared" si="11"/>
        <v>#N/A</v>
      </c>
      <c r="AO60" s="7"/>
      <c r="AP60" s="7"/>
      <c r="AQ60" s="7"/>
      <c r="AR60" s="7"/>
      <c r="AS60" s="7"/>
    </row>
    <row r="61" spans="1:45" s="49" customFormat="1" ht="25.5" customHeight="1" x14ac:dyDescent="0.2">
      <c r="A61" s="7"/>
      <c r="B61" s="7"/>
      <c r="C61" s="7"/>
      <c r="D61" s="7"/>
      <c r="E61" s="7"/>
      <c r="F61" s="7"/>
      <c r="G61" s="29"/>
      <c r="H61" s="7"/>
      <c r="I61" s="7"/>
      <c r="J61" s="7"/>
      <c r="K61" s="7"/>
      <c r="L61" s="7"/>
      <c r="M61" s="54"/>
      <c r="N61" s="54"/>
      <c r="O61" s="55"/>
      <c r="P61" s="55"/>
      <c r="Q61" s="63" t="b">
        <f t="shared" si="0"/>
        <v>0</v>
      </c>
      <c r="R61" s="64" t="b">
        <f t="shared" si="8"/>
        <v>0</v>
      </c>
      <c r="S61" s="65" t="e">
        <f t="shared" si="12"/>
        <v>#N/A</v>
      </c>
      <c r="T61" s="52"/>
      <c r="U61" s="53"/>
      <c r="V61" s="53"/>
      <c r="W61" s="53"/>
      <c r="X61" s="67" t="b">
        <f t="shared" si="2"/>
        <v>0</v>
      </c>
      <c r="Y61" s="68" t="b">
        <f t="shared" si="3"/>
        <v>0</v>
      </c>
      <c r="Z61" s="66" t="e">
        <f t="shared" si="9"/>
        <v>#N/A</v>
      </c>
      <c r="AA61" s="54"/>
      <c r="AB61" s="55"/>
      <c r="AC61" s="55"/>
      <c r="AD61" s="55"/>
      <c r="AE61" s="63" t="b">
        <f t="shared" si="4"/>
        <v>0</v>
      </c>
      <c r="AF61" s="64" t="b">
        <f t="shared" si="5"/>
        <v>0</v>
      </c>
      <c r="AG61" s="65" t="e">
        <f t="shared" si="10"/>
        <v>#N/A</v>
      </c>
      <c r="AH61" s="52"/>
      <c r="AI61" s="53"/>
      <c r="AJ61" s="53"/>
      <c r="AK61" s="53"/>
      <c r="AL61" s="67" t="b">
        <f t="shared" si="6"/>
        <v>0</v>
      </c>
      <c r="AM61" s="68" t="b">
        <f t="shared" si="7"/>
        <v>0</v>
      </c>
      <c r="AN61" s="66" t="e">
        <f t="shared" si="11"/>
        <v>#N/A</v>
      </c>
      <c r="AO61" s="7"/>
      <c r="AP61" s="7"/>
      <c r="AQ61" s="7"/>
      <c r="AR61" s="7"/>
      <c r="AS61" s="7"/>
    </row>
    <row r="62" spans="1:45" s="49" customFormat="1" ht="25.5" customHeight="1" x14ac:dyDescent="0.2">
      <c r="A62" s="7"/>
      <c r="B62" s="7"/>
      <c r="C62" s="7"/>
      <c r="D62" s="7"/>
      <c r="E62" s="7"/>
      <c r="F62" s="7"/>
      <c r="G62" s="29"/>
      <c r="H62" s="7"/>
      <c r="I62" s="7"/>
      <c r="J62" s="7"/>
      <c r="K62" s="7"/>
      <c r="L62" s="7"/>
      <c r="M62" s="54"/>
      <c r="N62" s="54"/>
      <c r="O62" s="55"/>
      <c r="P62" s="55"/>
      <c r="Q62" s="63" t="b">
        <f t="shared" si="0"/>
        <v>0</v>
      </c>
      <c r="R62" s="64" t="b">
        <f t="shared" si="8"/>
        <v>0</v>
      </c>
      <c r="S62" s="65" t="e">
        <f t="shared" si="12"/>
        <v>#N/A</v>
      </c>
      <c r="T62" s="52"/>
      <c r="U62" s="53"/>
      <c r="V62" s="53"/>
      <c r="W62" s="53"/>
      <c r="X62" s="67" t="b">
        <f t="shared" si="2"/>
        <v>0</v>
      </c>
      <c r="Y62" s="68" t="b">
        <f t="shared" si="3"/>
        <v>0</v>
      </c>
      <c r="Z62" s="66" t="e">
        <f t="shared" si="9"/>
        <v>#N/A</v>
      </c>
      <c r="AA62" s="54"/>
      <c r="AB62" s="55"/>
      <c r="AC62" s="55"/>
      <c r="AD62" s="55"/>
      <c r="AE62" s="63" t="b">
        <f t="shared" si="4"/>
        <v>0</v>
      </c>
      <c r="AF62" s="64" t="b">
        <f t="shared" si="5"/>
        <v>0</v>
      </c>
      <c r="AG62" s="65" t="e">
        <f t="shared" si="10"/>
        <v>#N/A</v>
      </c>
      <c r="AH62" s="52"/>
      <c r="AI62" s="53"/>
      <c r="AJ62" s="53"/>
      <c r="AK62" s="53"/>
      <c r="AL62" s="67" t="b">
        <f t="shared" si="6"/>
        <v>0</v>
      </c>
      <c r="AM62" s="68" t="b">
        <f t="shared" si="7"/>
        <v>0</v>
      </c>
      <c r="AN62" s="66" t="e">
        <f t="shared" si="11"/>
        <v>#N/A</v>
      </c>
      <c r="AO62" s="7"/>
      <c r="AP62" s="7"/>
      <c r="AQ62" s="7"/>
      <c r="AR62" s="7"/>
      <c r="AS62" s="7"/>
    </row>
    <row r="63" spans="1:45" s="49" customFormat="1" ht="25.5" customHeight="1" x14ac:dyDescent="0.2">
      <c r="A63" s="7"/>
      <c r="B63" s="7"/>
      <c r="C63" s="7"/>
      <c r="D63" s="7"/>
      <c r="E63" s="7"/>
      <c r="F63" s="7"/>
      <c r="G63" s="29"/>
      <c r="H63" s="7"/>
      <c r="I63" s="7"/>
      <c r="J63" s="7"/>
      <c r="K63" s="7"/>
      <c r="L63" s="7"/>
      <c r="M63" s="54"/>
      <c r="N63" s="54"/>
      <c r="O63" s="55"/>
      <c r="P63" s="55"/>
      <c r="Q63" s="63" t="b">
        <f t="shared" si="0"/>
        <v>0</v>
      </c>
      <c r="R63" s="64" t="b">
        <f t="shared" si="8"/>
        <v>0</v>
      </c>
      <c r="S63" s="65" t="e">
        <f t="shared" si="12"/>
        <v>#N/A</v>
      </c>
      <c r="T63" s="52"/>
      <c r="U63" s="53"/>
      <c r="V63" s="53"/>
      <c r="W63" s="53"/>
      <c r="X63" s="67" t="b">
        <f t="shared" si="2"/>
        <v>0</v>
      </c>
      <c r="Y63" s="68" t="b">
        <f t="shared" si="3"/>
        <v>0</v>
      </c>
      <c r="Z63" s="66" t="e">
        <f t="shared" si="9"/>
        <v>#N/A</v>
      </c>
      <c r="AA63" s="54"/>
      <c r="AB63" s="55"/>
      <c r="AC63" s="55"/>
      <c r="AD63" s="55"/>
      <c r="AE63" s="63" t="b">
        <f t="shared" si="4"/>
        <v>0</v>
      </c>
      <c r="AF63" s="64" t="b">
        <f t="shared" si="5"/>
        <v>0</v>
      </c>
      <c r="AG63" s="65" t="e">
        <f t="shared" si="10"/>
        <v>#N/A</v>
      </c>
      <c r="AH63" s="52"/>
      <c r="AI63" s="53"/>
      <c r="AJ63" s="53"/>
      <c r="AK63" s="53"/>
      <c r="AL63" s="67" t="b">
        <f t="shared" si="6"/>
        <v>0</v>
      </c>
      <c r="AM63" s="68" t="b">
        <f t="shared" si="7"/>
        <v>0</v>
      </c>
      <c r="AN63" s="66" t="e">
        <f t="shared" si="11"/>
        <v>#N/A</v>
      </c>
      <c r="AO63" s="7"/>
      <c r="AP63" s="7"/>
      <c r="AQ63" s="7"/>
      <c r="AR63" s="7"/>
      <c r="AS63" s="7"/>
    </row>
    <row r="64" spans="1:45" s="49" customFormat="1" ht="25.5" customHeight="1" x14ac:dyDescent="0.2">
      <c r="A64" s="7"/>
      <c r="B64" s="7"/>
      <c r="C64" s="7"/>
      <c r="D64" s="7"/>
      <c r="E64" s="7"/>
      <c r="F64" s="7"/>
      <c r="G64" s="29"/>
      <c r="H64" s="7"/>
      <c r="I64" s="7"/>
      <c r="J64" s="7"/>
      <c r="K64" s="7"/>
      <c r="L64" s="7"/>
      <c r="M64" s="54"/>
      <c r="N64" s="54"/>
      <c r="O64" s="55"/>
      <c r="P64" s="55"/>
      <c r="Q64" s="63" t="b">
        <f t="shared" si="0"/>
        <v>0</v>
      </c>
      <c r="R64" s="64" t="b">
        <f t="shared" si="8"/>
        <v>0</v>
      </c>
      <c r="S64" s="65" t="e">
        <f t="shared" si="12"/>
        <v>#N/A</v>
      </c>
      <c r="T64" s="52"/>
      <c r="U64" s="53"/>
      <c r="V64" s="53"/>
      <c r="W64" s="53"/>
      <c r="X64" s="67" t="b">
        <f t="shared" si="2"/>
        <v>0</v>
      </c>
      <c r="Y64" s="68" t="b">
        <f t="shared" si="3"/>
        <v>0</v>
      </c>
      <c r="Z64" s="66" t="e">
        <f t="shared" si="9"/>
        <v>#N/A</v>
      </c>
      <c r="AA64" s="54"/>
      <c r="AB64" s="55"/>
      <c r="AC64" s="55"/>
      <c r="AD64" s="55"/>
      <c r="AE64" s="63" t="b">
        <f t="shared" si="4"/>
        <v>0</v>
      </c>
      <c r="AF64" s="64" t="b">
        <f t="shared" si="5"/>
        <v>0</v>
      </c>
      <c r="AG64" s="65" t="e">
        <f t="shared" si="10"/>
        <v>#N/A</v>
      </c>
      <c r="AH64" s="52"/>
      <c r="AI64" s="53"/>
      <c r="AJ64" s="53"/>
      <c r="AK64" s="53"/>
      <c r="AL64" s="67" t="b">
        <f t="shared" si="6"/>
        <v>0</v>
      </c>
      <c r="AM64" s="68" t="b">
        <f t="shared" si="7"/>
        <v>0</v>
      </c>
      <c r="AN64" s="66" t="e">
        <f t="shared" si="11"/>
        <v>#N/A</v>
      </c>
      <c r="AO64" s="7"/>
      <c r="AP64" s="7"/>
      <c r="AQ64" s="7"/>
      <c r="AR64" s="7"/>
      <c r="AS64" s="7"/>
    </row>
    <row r="65" spans="1:45" s="49" customFormat="1" ht="25.5" customHeight="1" x14ac:dyDescent="0.2">
      <c r="A65" s="7"/>
      <c r="B65" s="7"/>
      <c r="C65" s="7"/>
      <c r="D65" s="7"/>
      <c r="E65" s="7"/>
      <c r="F65" s="7"/>
      <c r="G65" s="29"/>
      <c r="H65" s="7"/>
      <c r="I65" s="7"/>
      <c r="J65" s="7"/>
      <c r="K65" s="7"/>
      <c r="L65" s="7"/>
      <c r="M65" s="54"/>
      <c r="N65" s="54"/>
      <c r="O65" s="55"/>
      <c r="P65" s="55"/>
      <c r="Q65" s="63" t="b">
        <f t="shared" si="0"/>
        <v>0</v>
      </c>
      <c r="R65" s="64" t="b">
        <f t="shared" si="8"/>
        <v>0</v>
      </c>
      <c r="S65" s="65" t="e">
        <f t="shared" si="12"/>
        <v>#N/A</v>
      </c>
      <c r="T65" s="52"/>
      <c r="U65" s="53"/>
      <c r="V65" s="53"/>
      <c r="W65" s="53"/>
      <c r="X65" s="67" t="b">
        <f t="shared" si="2"/>
        <v>0</v>
      </c>
      <c r="Y65" s="68" t="b">
        <f t="shared" si="3"/>
        <v>0</v>
      </c>
      <c r="Z65" s="66" t="e">
        <f t="shared" si="9"/>
        <v>#N/A</v>
      </c>
      <c r="AA65" s="54"/>
      <c r="AB65" s="55"/>
      <c r="AC65" s="55"/>
      <c r="AD65" s="55"/>
      <c r="AE65" s="63" t="b">
        <f t="shared" si="4"/>
        <v>0</v>
      </c>
      <c r="AF65" s="64" t="b">
        <f t="shared" si="5"/>
        <v>0</v>
      </c>
      <c r="AG65" s="65" t="e">
        <f t="shared" si="10"/>
        <v>#N/A</v>
      </c>
      <c r="AH65" s="52"/>
      <c r="AI65" s="53"/>
      <c r="AJ65" s="53"/>
      <c r="AK65" s="53"/>
      <c r="AL65" s="67" t="b">
        <f t="shared" si="6"/>
        <v>0</v>
      </c>
      <c r="AM65" s="68" t="b">
        <f t="shared" si="7"/>
        <v>0</v>
      </c>
      <c r="AN65" s="66" t="e">
        <f t="shared" si="11"/>
        <v>#N/A</v>
      </c>
      <c r="AO65" s="7"/>
      <c r="AP65" s="7"/>
      <c r="AQ65" s="7"/>
      <c r="AR65" s="7"/>
      <c r="AS65" s="7"/>
    </row>
    <row r="66" spans="1:45" s="49" customFormat="1" ht="25.5" customHeight="1" x14ac:dyDescent="0.2">
      <c r="A66" s="7"/>
      <c r="B66" s="7"/>
      <c r="C66" s="7"/>
      <c r="D66" s="7"/>
      <c r="E66" s="7"/>
      <c r="F66" s="7"/>
      <c r="G66" s="29"/>
      <c r="H66" s="7"/>
      <c r="I66" s="7"/>
      <c r="J66" s="7"/>
      <c r="K66" s="7"/>
      <c r="L66" s="7"/>
      <c r="M66" s="54"/>
      <c r="N66" s="54"/>
      <c r="O66" s="55"/>
      <c r="P66" s="55"/>
      <c r="Q66" s="63" t="b">
        <f t="shared" si="0"/>
        <v>0</v>
      </c>
      <c r="R66" s="64" t="b">
        <f t="shared" si="8"/>
        <v>0</v>
      </c>
      <c r="S66" s="65" t="e">
        <f t="shared" si="12"/>
        <v>#N/A</v>
      </c>
      <c r="T66" s="52"/>
      <c r="U66" s="53"/>
      <c r="V66" s="53"/>
      <c r="W66" s="53"/>
      <c r="X66" s="67" t="b">
        <f t="shared" si="2"/>
        <v>0</v>
      </c>
      <c r="Y66" s="68" t="b">
        <f t="shared" si="3"/>
        <v>0</v>
      </c>
      <c r="Z66" s="66" t="e">
        <f t="shared" si="9"/>
        <v>#N/A</v>
      </c>
      <c r="AA66" s="54"/>
      <c r="AB66" s="55"/>
      <c r="AC66" s="55"/>
      <c r="AD66" s="55"/>
      <c r="AE66" s="63" t="b">
        <f t="shared" si="4"/>
        <v>0</v>
      </c>
      <c r="AF66" s="64" t="b">
        <f t="shared" si="5"/>
        <v>0</v>
      </c>
      <c r="AG66" s="65" t="e">
        <f t="shared" si="10"/>
        <v>#N/A</v>
      </c>
      <c r="AH66" s="52"/>
      <c r="AI66" s="53"/>
      <c r="AJ66" s="53"/>
      <c r="AK66" s="53"/>
      <c r="AL66" s="67" t="b">
        <f t="shared" si="6"/>
        <v>0</v>
      </c>
      <c r="AM66" s="68" t="b">
        <f t="shared" si="7"/>
        <v>0</v>
      </c>
      <c r="AN66" s="66" t="e">
        <f t="shared" si="11"/>
        <v>#N/A</v>
      </c>
      <c r="AO66" s="7"/>
      <c r="AP66" s="7"/>
      <c r="AQ66" s="7"/>
      <c r="AR66" s="7"/>
      <c r="AS66" s="7"/>
    </row>
    <row r="67" spans="1:45" s="49" customFormat="1" ht="25.5" customHeight="1" x14ac:dyDescent="0.2">
      <c r="A67" s="7"/>
      <c r="B67" s="7"/>
      <c r="C67" s="7"/>
      <c r="D67" s="7"/>
      <c r="E67" s="7"/>
      <c r="F67" s="7"/>
      <c r="G67" s="29"/>
      <c r="H67" s="7"/>
      <c r="I67" s="7"/>
      <c r="J67" s="7"/>
      <c r="K67" s="7"/>
      <c r="L67" s="7"/>
      <c r="M67" s="54"/>
      <c r="N67" s="54"/>
      <c r="O67" s="55"/>
      <c r="P67" s="55"/>
      <c r="Q67" s="63" t="b">
        <f t="shared" si="0"/>
        <v>0</v>
      </c>
      <c r="R67" s="64" t="b">
        <f t="shared" si="8"/>
        <v>0</v>
      </c>
      <c r="S67" s="65" t="e">
        <f t="shared" si="12"/>
        <v>#N/A</v>
      </c>
      <c r="T67" s="52"/>
      <c r="U67" s="53"/>
      <c r="V67" s="53"/>
      <c r="W67" s="53"/>
      <c r="X67" s="67" t="b">
        <f t="shared" si="2"/>
        <v>0</v>
      </c>
      <c r="Y67" s="68" t="b">
        <f t="shared" si="3"/>
        <v>0</v>
      </c>
      <c r="Z67" s="66" t="e">
        <f t="shared" si="9"/>
        <v>#N/A</v>
      </c>
      <c r="AA67" s="54"/>
      <c r="AB67" s="55"/>
      <c r="AC67" s="55"/>
      <c r="AD67" s="55"/>
      <c r="AE67" s="63" t="b">
        <f t="shared" si="4"/>
        <v>0</v>
      </c>
      <c r="AF67" s="64" t="b">
        <f t="shared" si="5"/>
        <v>0</v>
      </c>
      <c r="AG67" s="65" t="e">
        <f t="shared" si="10"/>
        <v>#N/A</v>
      </c>
      <c r="AH67" s="52"/>
      <c r="AI67" s="53"/>
      <c r="AJ67" s="53"/>
      <c r="AK67" s="53"/>
      <c r="AL67" s="67" t="b">
        <f t="shared" si="6"/>
        <v>0</v>
      </c>
      <c r="AM67" s="68" t="b">
        <f t="shared" si="7"/>
        <v>0</v>
      </c>
      <c r="AN67" s="66" t="e">
        <f t="shared" si="11"/>
        <v>#N/A</v>
      </c>
      <c r="AO67" s="7"/>
      <c r="AP67" s="7"/>
      <c r="AQ67" s="7"/>
      <c r="AR67" s="7"/>
      <c r="AS67" s="7"/>
    </row>
    <row r="68" spans="1:45" s="49" customFormat="1" ht="25.5" customHeight="1" x14ac:dyDescent="0.2">
      <c r="A68" s="7"/>
      <c r="B68" s="7"/>
      <c r="C68" s="7"/>
      <c r="D68" s="7"/>
      <c r="E68" s="7"/>
      <c r="F68" s="7"/>
      <c r="G68" s="29"/>
      <c r="H68" s="7"/>
      <c r="I68" s="7"/>
      <c r="J68" s="7"/>
      <c r="K68" s="7"/>
      <c r="L68" s="7"/>
      <c r="M68" s="54"/>
      <c r="N68" s="54"/>
      <c r="O68" s="55"/>
      <c r="P68" s="55"/>
      <c r="Q68" s="63" t="b">
        <f t="shared" si="0"/>
        <v>0</v>
      </c>
      <c r="R68" s="64" t="b">
        <f t="shared" si="8"/>
        <v>0</v>
      </c>
      <c r="S68" s="65" t="e">
        <f t="shared" si="12"/>
        <v>#N/A</v>
      </c>
      <c r="T68" s="52"/>
      <c r="U68" s="53"/>
      <c r="V68" s="53"/>
      <c r="W68" s="53"/>
      <c r="X68" s="67" t="b">
        <f t="shared" si="2"/>
        <v>0</v>
      </c>
      <c r="Y68" s="68" t="b">
        <f t="shared" si="3"/>
        <v>0</v>
      </c>
      <c r="Z68" s="66" t="e">
        <f t="shared" si="9"/>
        <v>#N/A</v>
      </c>
      <c r="AA68" s="54"/>
      <c r="AB68" s="55"/>
      <c r="AC68" s="55"/>
      <c r="AD68" s="55"/>
      <c r="AE68" s="63" t="b">
        <f t="shared" si="4"/>
        <v>0</v>
      </c>
      <c r="AF68" s="64" t="b">
        <f t="shared" si="5"/>
        <v>0</v>
      </c>
      <c r="AG68" s="65" t="e">
        <f t="shared" si="10"/>
        <v>#N/A</v>
      </c>
      <c r="AH68" s="52"/>
      <c r="AI68" s="53"/>
      <c r="AJ68" s="53"/>
      <c r="AK68" s="53"/>
      <c r="AL68" s="67" t="b">
        <f t="shared" si="6"/>
        <v>0</v>
      </c>
      <c r="AM68" s="68" t="b">
        <f t="shared" si="7"/>
        <v>0</v>
      </c>
      <c r="AN68" s="66" t="e">
        <f t="shared" si="11"/>
        <v>#N/A</v>
      </c>
      <c r="AO68" s="7"/>
      <c r="AP68" s="7"/>
      <c r="AQ68" s="7"/>
      <c r="AR68" s="7"/>
      <c r="AS68" s="7"/>
    </row>
    <row r="69" spans="1:45" s="49" customFormat="1" ht="25.5" customHeight="1" x14ac:dyDescent="0.2">
      <c r="A69" s="7"/>
      <c r="B69" s="7"/>
      <c r="C69" s="7"/>
      <c r="D69" s="7"/>
      <c r="E69" s="7"/>
      <c r="F69" s="7"/>
      <c r="G69" s="29"/>
      <c r="H69" s="7"/>
      <c r="I69" s="7"/>
      <c r="J69" s="7"/>
      <c r="K69" s="7"/>
      <c r="L69" s="7"/>
      <c r="M69" s="54"/>
      <c r="N69" s="54"/>
      <c r="O69" s="55"/>
      <c r="P69" s="55"/>
      <c r="Q69" s="63" t="b">
        <f t="shared" si="0"/>
        <v>0</v>
      </c>
      <c r="R69" s="64" t="b">
        <f t="shared" si="8"/>
        <v>0</v>
      </c>
      <c r="S69" s="65" t="e">
        <f t="shared" si="12"/>
        <v>#N/A</v>
      </c>
      <c r="T69" s="52"/>
      <c r="U69" s="53"/>
      <c r="V69" s="53"/>
      <c r="W69" s="53"/>
      <c r="X69" s="67" t="b">
        <f t="shared" si="2"/>
        <v>0</v>
      </c>
      <c r="Y69" s="68" t="b">
        <f t="shared" si="3"/>
        <v>0</v>
      </c>
      <c r="Z69" s="66" t="e">
        <f t="shared" si="9"/>
        <v>#N/A</v>
      </c>
      <c r="AA69" s="54"/>
      <c r="AB69" s="55"/>
      <c r="AC69" s="55"/>
      <c r="AD69" s="55"/>
      <c r="AE69" s="63" t="b">
        <f t="shared" si="4"/>
        <v>0</v>
      </c>
      <c r="AF69" s="64" t="b">
        <f t="shared" si="5"/>
        <v>0</v>
      </c>
      <c r="AG69" s="65" t="e">
        <f t="shared" si="10"/>
        <v>#N/A</v>
      </c>
      <c r="AH69" s="52"/>
      <c r="AI69" s="53"/>
      <c r="AJ69" s="53"/>
      <c r="AK69" s="53"/>
      <c r="AL69" s="67" t="b">
        <f t="shared" si="6"/>
        <v>0</v>
      </c>
      <c r="AM69" s="68" t="b">
        <f t="shared" si="7"/>
        <v>0</v>
      </c>
      <c r="AN69" s="66" t="e">
        <f t="shared" si="11"/>
        <v>#N/A</v>
      </c>
      <c r="AO69" s="7"/>
      <c r="AP69" s="7"/>
      <c r="AQ69" s="7"/>
      <c r="AR69" s="7"/>
      <c r="AS69" s="7"/>
    </row>
    <row r="70" spans="1:45" s="49" customFormat="1" ht="25.5" customHeight="1" x14ac:dyDescent="0.2">
      <c r="A70" s="7"/>
      <c r="B70" s="7"/>
      <c r="C70" s="7"/>
      <c r="D70" s="7"/>
      <c r="E70" s="7"/>
      <c r="F70" s="7"/>
      <c r="G70" s="29"/>
      <c r="H70" s="7"/>
      <c r="I70" s="7"/>
      <c r="J70" s="7"/>
      <c r="K70" s="7"/>
      <c r="L70" s="7"/>
      <c r="M70" s="54"/>
      <c r="N70" s="54"/>
      <c r="O70" s="55"/>
      <c r="P70" s="55"/>
      <c r="Q70" s="63" t="b">
        <f t="shared" si="0"/>
        <v>0</v>
      </c>
      <c r="R70" s="64" t="b">
        <f t="shared" si="8"/>
        <v>0</v>
      </c>
      <c r="S70" s="65" t="e">
        <f t="shared" si="12"/>
        <v>#N/A</v>
      </c>
      <c r="T70" s="52"/>
      <c r="U70" s="53"/>
      <c r="V70" s="53"/>
      <c r="W70" s="53"/>
      <c r="X70" s="67" t="b">
        <f t="shared" si="2"/>
        <v>0</v>
      </c>
      <c r="Y70" s="68" t="b">
        <f t="shared" si="3"/>
        <v>0</v>
      </c>
      <c r="Z70" s="66" t="e">
        <f t="shared" si="9"/>
        <v>#N/A</v>
      </c>
      <c r="AA70" s="54"/>
      <c r="AB70" s="55"/>
      <c r="AC70" s="55"/>
      <c r="AD70" s="55"/>
      <c r="AE70" s="63" t="b">
        <f t="shared" si="4"/>
        <v>0</v>
      </c>
      <c r="AF70" s="64" t="b">
        <f t="shared" si="5"/>
        <v>0</v>
      </c>
      <c r="AG70" s="65" t="e">
        <f t="shared" si="10"/>
        <v>#N/A</v>
      </c>
      <c r="AH70" s="52"/>
      <c r="AI70" s="53"/>
      <c r="AJ70" s="53"/>
      <c r="AK70" s="53"/>
      <c r="AL70" s="67" t="b">
        <f t="shared" si="6"/>
        <v>0</v>
      </c>
      <c r="AM70" s="68" t="b">
        <f t="shared" si="7"/>
        <v>0</v>
      </c>
      <c r="AN70" s="66" t="e">
        <f t="shared" si="11"/>
        <v>#N/A</v>
      </c>
      <c r="AO70" s="7"/>
      <c r="AP70" s="7"/>
      <c r="AQ70" s="7"/>
      <c r="AR70" s="7"/>
      <c r="AS70" s="7"/>
    </row>
    <row r="71" spans="1:45" s="49" customFormat="1" ht="25.5" customHeight="1" x14ac:dyDescent="0.2">
      <c r="A71" s="7"/>
      <c r="B71" s="7"/>
      <c r="C71" s="7"/>
      <c r="D71" s="7"/>
      <c r="E71" s="7"/>
      <c r="F71" s="7"/>
      <c r="G71" s="29"/>
      <c r="H71" s="7"/>
      <c r="I71" s="7"/>
      <c r="J71" s="7"/>
      <c r="K71" s="7"/>
      <c r="L71" s="7"/>
      <c r="M71" s="54"/>
      <c r="N71" s="54"/>
      <c r="O71" s="55"/>
      <c r="P71" s="55"/>
      <c r="Q71" s="63" t="b">
        <f t="shared" si="0"/>
        <v>0</v>
      </c>
      <c r="R71" s="64" t="b">
        <f t="shared" si="8"/>
        <v>0</v>
      </c>
      <c r="S71" s="65" t="e">
        <f t="shared" si="12"/>
        <v>#N/A</v>
      </c>
      <c r="T71" s="52"/>
      <c r="U71" s="53"/>
      <c r="V71" s="53"/>
      <c r="W71" s="53"/>
      <c r="X71" s="67" t="b">
        <f t="shared" si="2"/>
        <v>0</v>
      </c>
      <c r="Y71" s="68" t="b">
        <f t="shared" si="3"/>
        <v>0</v>
      </c>
      <c r="Z71" s="66" t="e">
        <f t="shared" si="9"/>
        <v>#N/A</v>
      </c>
      <c r="AA71" s="54"/>
      <c r="AB71" s="55"/>
      <c r="AC71" s="55"/>
      <c r="AD71" s="55"/>
      <c r="AE71" s="63" t="b">
        <f t="shared" si="4"/>
        <v>0</v>
      </c>
      <c r="AF71" s="64" t="b">
        <f t="shared" si="5"/>
        <v>0</v>
      </c>
      <c r="AG71" s="65" t="e">
        <f t="shared" si="10"/>
        <v>#N/A</v>
      </c>
      <c r="AH71" s="52"/>
      <c r="AI71" s="53"/>
      <c r="AJ71" s="53"/>
      <c r="AK71" s="53"/>
      <c r="AL71" s="67" t="b">
        <f t="shared" si="6"/>
        <v>0</v>
      </c>
      <c r="AM71" s="68" t="b">
        <f t="shared" si="7"/>
        <v>0</v>
      </c>
      <c r="AN71" s="66" t="e">
        <f t="shared" si="11"/>
        <v>#N/A</v>
      </c>
      <c r="AO71" s="7"/>
      <c r="AP71" s="7"/>
      <c r="AQ71" s="7"/>
      <c r="AR71" s="7"/>
      <c r="AS71" s="7"/>
    </row>
    <row r="72" spans="1:45" s="49" customFormat="1" ht="25.5" customHeight="1" x14ac:dyDescent="0.2">
      <c r="A72" s="7"/>
      <c r="B72" s="7"/>
      <c r="C72" s="7"/>
      <c r="D72" s="7"/>
      <c r="E72" s="7"/>
      <c r="F72" s="7"/>
      <c r="G72" s="29"/>
      <c r="H72" s="7"/>
      <c r="I72" s="7"/>
      <c r="J72" s="7"/>
      <c r="K72" s="7"/>
      <c r="L72" s="7"/>
      <c r="M72" s="54"/>
      <c r="N72" s="54"/>
      <c r="O72" s="55"/>
      <c r="P72" s="55"/>
      <c r="Q72" s="63" t="b">
        <f t="shared" si="0"/>
        <v>0</v>
      </c>
      <c r="R72" s="64" t="b">
        <f t="shared" si="8"/>
        <v>0</v>
      </c>
      <c r="S72" s="65" t="e">
        <f t="shared" si="12"/>
        <v>#N/A</v>
      </c>
      <c r="T72" s="52"/>
      <c r="U72" s="53"/>
      <c r="V72" s="53"/>
      <c r="W72" s="53"/>
      <c r="X72" s="67" t="b">
        <f t="shared" si="2"/>
        <v>0</v>
      </c>
      <c r="Y72" s="68" t="b">
        <f t="shared" si="3"/>
        <v>0</v>
      </c>
      <c r="Z72" s="66" t="e">
        <f t="shared" si="9"/>
        <v>#N/A</v>
      </c>
      <c r="AA72" s="54"/>
      <c r="AB72" s="55"/>
      <c r="AC72" s="55"/>
      <c r="AD72" s="55"/>
      <c r="AE72" s="63" t="b">
        <f t="shared" si="4"/>
        <v>0</v>
      </c>
      <c r="AF72" s="64" t="b">
        <f t="shared" si="5"/>
        <v>0</v>
      </c>
      <c r="AG72" s="65" t="e">
        <f t="shared" si="10"/>
        <v>#N/A</v>
      </c>
      <c r="AH72" s="52"/>
      <c r="AI72" s="53"/>
      <c r="AJ72" s="53"/>
      <c r="AK72" s="53"/>
      <c r="AL72" s="67" t="b">
        <f t="shared" si="6"/>
        <v>0</v>
      </c>
      <c r="AM72" s="68" t="b">
        <f t="shared" si="7"/>
        <v>0</v>
      </c>
      <c r="AN72" s="66" t="e">
        <f t="shared" si="11"/>
        <v>#N/A</v>
      </c>
      <c r="AO72" s="7"/>
      <c r="AP72" s="7"/>
      <c r="AQ72" s="7"/>
      <c r="AR72" s="7"/>
      <c r="AS72" s="7"/>
    </row>
    <row r="73" spans="1:45" s="49" customFormat="1" ht="25.5" customHeight="1" x14ac:dyDescent="0.2">
      <c r="A73" s="7"/>
      <c r="B73" s="7"/>
      <c r="C73" s="7"/>
      <c r="D73" s="7"/>
      <c r="E73" s="7"/>
      <c r="F73" s="7"/>
      <c r="G73" s="29"/>
      <c r="H73" s="7"/>
      <c r="I73" s="7"/>
      <c r="J73" s="7"/>
      <c r="K73" s="7"/>
      <c r="L73" s="7"/>
      <c r="M73" s="54"/>
      <c r="N73" s="54"/>
      <c r="O73" s="55"/>
      <c r="P73" s="55"/>
      <c r="Q73" s="63" t="b">
        <f t="shared" si="0"/>
        <v>0</v>
      </c>
      <c r="R73" s="64" t="b">
        <f t="shared" si="8"/>
        <v>0</v>
      </c>
      <c r="S73" s="65" t="e">
        <f t="shared" si="12"/>
        <v>#N/A</v>
      </c>
      <c r="T73" s="52"/>
      <c r="U73" s="53"/>
      <c r="V73" s="53"/>
      <c r="W73" s="53"/>
      <c r="X73" s="67" t="b">
        <f t="shared" si="2"/>
        <v>0</v>
      </c>
      <c r="Y73" s="68" t="b">
        <f t="shared" si="3"/>
        <v>0</v>
      </c>
      <c r="Z73" s="66" t="e">
        <f t="shared" si="9"/>
        <v>#N/A</v>
      </c>
      <c r="AA73" s="54"/>
      <c r="AB73" s="55"/>
      <c r="AC73" s="55"/>
      <c r="AD73" s="55"/>
      <c r="AE73" s="63" t="b">
        <f t="shared" si="4"/>
        <v>0</v>
      </c>
      <c r="AF73" s="64" t="b">
        <f t="shared" si="5"/>
        <v>0</v>
      </c>
      <c r="AG73" s="65" t="e">
        <f t="shared" si="10"/>
        <v>#N/A</v>
      </c>
      <c r="AH73" s="52"/>
      <c r="AI73" s="53"/>
      <c r="AJ73" s="53"/>
      <c r="AK73" s="53"/>
      <c r="AL73" s="67" t="b">
        <f t="shared" si="6"/>
        <v>0</v>
      </c>
      <c r="AM73" s="68" t="b">
        <f t="shared" si="7"/>
        <v>0</v>
      </c>
      <c r="AN73" s="66" t="e">
        <f t="shared" si="11"/>
        <v>#N/A</v>
      </c>
      <c r="AO73" s="7"/>
      <c r="AP73" s="7"/>
      <c r="AQ73" s="7"/>
      <c r="AR73" s="7"/>
      <c r="AS73" s="7"/>
    </row>
    <row r="74" spans="1:45" s="49" customFormat="1" ht="25.5" customHeight="1" x14ac:dyDescent="0.2">
      <c r="A74" s="7"/>
      <c r="B74" s="7"/>
      <c r="C74" s="7"/>
      <c r="D74" s="7"/>
      <c r="E74" s="7"/>
      <c r="F74" s="7"/>
      <c r="G74" s="29"/>
      <c r="H74" s="7"/>
      <c r="I74" s="7"/>
      <c r="J74" s="7"/>
      <c r="K74" s="7"/>
      <c r="L74" s="7"/>
      <c r="M74" s="54"/>
      <c r="N74" s="54"/>
      <c r="O74" s="55"/>
      <c r="P74" s="55"/>
      <c r="Q74" s="63" t="b">
        <f t="shared" si="0"/>
        <v>0</v>
      </c>
      <c r="R74" s="64" t="b">
        <f t="shared" si="8"/>
        <v>0</v>
      </c>
      <c r="S74" s="65" t="e">
        <f t="shared" si="12"/>
        <v>#N/A</v>
      </c>
      <c r="T74" s="52"/>
      <c r="U74" s="53"/>
      <c r="V74" s="53"/>
      <c r="W74" s="53"/>
      <c r="X74" s="67" t="b">
        <f t="shared" si="2"/>
        <v>0</v>
      </c>
      <c r="Y74" s="68" t="b">
        <f t="shared" si="3"/>
        <v>0</v>
      </c>
      <c r="Z74" s="66" t="e">
        <f t="shared" si="9"/>
        <v>#N/A</v>
      </c>
      <c r="AA74" s="54"/>
      <c r="AB74" s="55"/>
      <c r="AC74" s="55"/>
      <c r="AD74" s="55"/>
      <c r="AE74" s="63" t="b">
        <f t="shared" si="4"/>
        <v>0</v>
      </c>
      <c r="AF74" s="64" t="b">
        <f t="shared" si="5"/>
        <v>0</v>
      </c>
      <c r="AG74" s="65" t="e">
        <f t="shared" si="10"/>
        <v>#N/A</v>
      </c>
      <c r="AH74" s="52"/>
      <c r="AI74" s="53"/>
      <c r="AJ74" s="53"/>
      <c r="AK74" s="53"/>
      <c r="AL74" s="67" t="b">
        <f t="shared" si="6"/>
        <v>0</v>
      </c>
      <c r="AM74" s="68" t="b">
        <f t="shared" si="7"/>
        <v>0</v>
      </c>
      <c r="AN74" s="66" t="e">
        <f t="shared" si="11"/>
        <v>#N/A</v>
      </c>
      <c r="AO74" s="7"/>
      <c r="AP74" s="7"/>
      <c r="AQ74" s="7"/>
      <c r="AR74" s="7"/>
      <c r="AS74" s="7"/>
    </row>
    <row r="75" spans="1:45" s="49" customFormat="1" ht="25.5" customHeight="1" x14ac:dyDescent="0.2">
      <c r="A75" s="7"/>
      <c r="B75" s="7"/>
      <c r="C75" s="7"/>
      <c r="D75" s="7"/>
      <c r="E75" s="7"/>
      <c r="F75" s="7"/>
      <c r="G75" s="29"/>
      <c r="H75" s="7"/>
      <c r="I75" s="7"/>
      <c r="J75" s="7"/>
      <c r="K75" s="7"/>
      <c r="L75" s="7"/>
      <c r="M75" s="54"/>
      <c r="N75" s="54"/>
      <c r="O75" s="55"/>
      <c r="P75" s="55"/>
      <c r="Q75" s="63" t="b">
        <f t="shared" si="0"/>
        <v>0</v>
      </c>
      <c r="R75" s="64" t="b">
        <f t="shared" si="8"/>
        <v>0</v>
      </c>
      <c r="S75" s="65" t="e">
        <f t="shared" si="12"/>
        <v>#N/A</v>
      </c>
      <c r="T75" s="52"/>
      <c r="U75" s="53"/>
      <c r="V75" s="53"/>
      <c r="W75" s="53"/>
      <c r="X75" s="67" t="b">
        <f t="shared" si="2"/>
        <v>0</v>
      </c>
      <c r="Y75" s="68" t="b">
        <f t="shared" si="3"/>
        <v>0</v>
      </c>
      <c r="Z75" s="66" t="e">
        <f t="shared" si="9"/>
        <v>#N/A</v>
      </c>
      <c r="AA75" s="54"/>
      <c r="AB75" s="55"/>
      <c r="AC75" s="55"/>
      <c r="AD75" s="55"/>
      <c r="AE75" s="63" t="b">
        <f t="shared" si="4"/>
        <v>0</v>
      </c>
      <c r="AF75" s="64" t="b">
        <f t="shared" si="5"/>
        <v>0</v>
      </c>
      <c r="AG75" s="65" t="e">
        <f t="shared" si="10"/>
        <v>#N/A</v>
      </c>
      <c r="AH75" s="52"/>
      <c r="AI75" s="53"/>
      <c r="AJ75" s="53"/>
      <c r="AK75" s="53"/>
      <c r="AL75" s="67" t="b">
        <f t="shared" si="6"/>
        <v>0</v>
      </c>
      <c r="AM75" s="68" t="b">
        <f t="shared" si="7"/>
        <v>0</v>
      </c>
      <c r="AN75" s="66" t="e">
        <f t="shared" si="11"/>
        <v>#N/A</v>
      </c>
      <c r="AO75" s="7"/>
      <c r="AP75" s="7"/>
      <c r="AQ75" s="7"/>
      <c r="AR75" s="7"/>
      <c r="AS75" s="7"/>
    </row>
    <row r="76" spans="1:45" s="49" customFormat="1" ht="25.5" customHeight="1" x14ac:dyDescent="0.2">
      <c r="A76" s="7"/>
      <c r="B76" s="7"/>
      <c r="C76" s="7"/>
      <c r="D76" s="7"/>
      <c r="E76" s="7"/>
      <c r="F76" s="7"/>
      <c r="G76" s="29"/>
      <c r="H76" s="7"/>
      <c r="I76" s="7"/>
      <c r="J76" s="7"/>
      <c r="K76" s="7"/>
      <c r="L76" s="7"/>
      <c r="M76" s="54"/>
      <c r="N76" s="54"/>
      <c r="O76" s="55"/>
      <c r="P76" s="55"/>
      <c r="Q76" s="63" t="b">
        <f>+(IF(O76="Bianual",EDATE(M76,24),IF(O76="Anual",EDATE(M76,12),IF(O76="Semestral",EDATE(M76,6),IF(O76="Quinquemestral",EDATE(M76,5),IF(O76="Cuatrimestral",EDATE(M76,4),IF(O76="Trimestral",EDATE(M76,3),IF(O76="Mensual",EDATE(M76,1),IF(O76="Bimensual",EDATE(M76,2),IF(O76="Quincenal",(M76+15),IF(O76="Semanal",(M76+7),IF(O76="Diaria",(M76+1),IF(O76="No aplica","No aplica")))))))))))))</f>
        <v>0</v>
      </c>
      <c r="R76" s="64" t="b">
        <f>+IF(OR(O76="Bianual",O76="Anual",O76="Semestral",O76="Quinquemestral",O76="Cuatrimestral",O76="Trimestral",O76="Bimensual",O76="Mensual",O76="Quincenal",O76="Semanal",O76="Diaria"),(Q76-$AP$7),IF(O76="No aplica","No aplica"))</f>
        <v>0</v>
      </c>
      <c r="S76" s="65" t="e">
        <f t="shared" si="12"/>
        <v>#N/A</v>
      </c>
      <c r="T76" s="52"/>
      <c r="U76" s="53"/>
      <c r="V76" s="53"/>
      <c r="W76" s="53"/>
      <c r="X76" s="67" t="b">
        <f>(IF(V76="Bianual",EDATE(T76,24),IF(V76="Anual",EDATE(T76,12),IF(V76="Semestral",EDATE(T76,6),IF(V76="Quinquemestral",EDATE(T76,5),IF(V76="Cuatrimestral",EDATE(T76,4),IF(V76="Trimestral",EDATE(T76,3),IF(V76="Mensual",EDATE(T76,1),IF(V76="Bimensual",EDATE(T76,2),IF(V76="Quincenal",(T76+15),IF(V76="Semanal",(T76+7),IF(V76="Diaria",(T76+1),IF(V76="No aplica","No aplica")))))))))))))</f>
        <v>0</v>
      </c>
      <c r="Y76" s="68" t="b">
        <f>IF(OR(V76="Bianual",V76="Anual",V76="Semestral",V76="Quinquemestral",V76="Cuatrimestral",V76="Trimestral",V76="Bimensual",V76="Mensual",V76="Quincenal",V76="Semanal",V76="Diaria"),(X76-$AP$7),IF(V76="No aplica","No aplica"))</f>
        <v>0</v>
      </c>
      <c r="Z76" s="66" t="e">
        <f t="shared" si="9"/>
        <v>#N/A</v>
      </c>
      <c r="AA76" s="54"/>
      <c r="AB76" s="55"/>
      <c r="AC76" s="55"/>
      <c r="AD76" s="55"/>
      <c r="AE76" s="63" t="b">
        <f>(IF(AC76="Bianual",EDATE(AA76,24),IF(AC76="Anual",EDATE(AA76,12),IF(AC76="Semestral",EDATE(AA76,6),IF(AC76="Quinquemestral",EDATE(AA76,5),IF(AC76="Cuatrimestral",EDATE(AA76,4),IF(AC76="Trimestral",EDATE(AA76,3),IF(AC76="Mensual",EDATE(AA76,1),IF(AC76="Bimensual",EDATE(AA76,2),IF(AC76="Quincenal",(AA76+15),IF(AC76="Semanal",(AA76+7),IF(AC76="Diaria",(AA76+1),IF(AC76="No aplica","No aplica")))))))))))))</f>
        <v>0</v>
      </c>
      <c r="AF76" s="64" t="b">
        <f>IF(OR(AC76="Bianual",AC76="Anual",AC76="Semestral",AC76="Quinquemestral",AC76="Cuatrimestral",AC76="Trimestral",AC76="Bimensual",AC76="Mensual",AC76="Quincenal",AC76="Semanal",AC76="Diaria"),(AE76-$AP$7),IF(AC76="No aplica","No aplica"))</f>
        <v>0</v>
      </c>
      <c r="AG76" s="65" t="e">
        <f t="shared" si="10"/>
        <v>#N/A</v>
      </c>
      <c r="AH76" s="52"/>
      <c r="AI76" s="53"/>
      <c r="AJ76" s="53"/>
      <c r="AK76" s="53"/>
      <c r="AL76" s="67" t="b">
        <f>(IF(AJ76="Bianual",EDATE(AH76,24),IF(AJ76="Anual",EDATE(AH76,12),IF(AJ76="Semestral",EDATE(AH76,6),IF(AJ76="Quinquemestral",EDATE(AH76,5),IF(AJ76="Cuatrimestral",EDATE(AH76,4),IF(AJ76="Trimestral",EDATE(AH76,3),IF(AJ76="Mensual",EDATE(AH76,1),IF(AJ76="Bimensual",EDATE(AH76,2),IF(AJ76="Quincenal",(AH76+15),IF(AJ76="Semanal",(AH76+7),IF(AJ76="Diaria",(AH76+1),IF(AJ76="No aplica","No aplica")))))))))))))</f>
        <v>0</v>
      </c>
      <c r="AM76" s="68" t="b">
        <f>IF(OR(AJ76="Bianual",AJ76="Anual",AJ76="Semestral",AJ76="Quinquemestral",AJ76="Cuatrimestral",AJ76="Trimestral",AJ76="Bimensual",AJ76="Mensual",AJ76="Quincenal",AJ76="Semanal",AJ76="Diaria"),(AL76-$AP$7),IF(AJ76="No aplica","No aplica"))</f>
        <v>0</v>
      </c>
      <c r="AN76" s="66" t="e">
        <f t="shared" si="11"/>
        <v>#N/A</v>
      </c>
      <c r="AO76" s="7"/>
      <c r="AP76" s="7"/>
      <c r="AQ76" s="7"/>
      <c r="AR76" s="7"/>
      <c r="AS76" s="7"/>
    </row>
    <row r="77" spans="1:45" s="49" customFormat="1" ht="25.5" customHeight="1" x14ac:dyDescent="0.2">
      <c r="A77" s="7"/>
      <c r="B77" s="7"/>
      <c r="C77" s="7"/>
      <c r="D77" s="7"/>
      <c r="E77" s="7"/>
      <c r="F77" s="7"/>
      <c r="G77" s="29"/>
      <c r="H77" s="7"/>
      <c r="I77" s="7"/>
      <c r="J77" s="7"/>
      <c r="K77" s="7"/>
      <c r="L77" s="7"/>
      <c r="M77" s="54"/>
      <c r="N77" s="54"/>
      <c r="O77" s="55"/>
      <c r="P77" s="55"/>
      <c r="Q77" s="63" t="b">
        <f>+(IF(O77="Bianual",EDATE(M77,24),IF(O77="Anual",EDATE(M77,12),IF(O77="Semestral",EDATE(M77,6),IF(O77="Quinquemestral",EDATE(M77,5),IF(O77="Cuatrimestral",EDATE(M77,4),IF(O77="Trimestral",EDATE(M77,3),IF(O77="Mensual",EDATE(M77,1),IF(O77="Bimensual",EDATE(M77,2),IF(O77="Quincenal",(M77+15),IF(O77="Semanal",(M77+7),IF(O77="Diaria",(M77+1),IF(O77="No aplica","No aplica")))))))))))))</f>
        <v>0</v>
      </c>
      <c r="R77" s="64" t="b">
        <f>+IF(OR(O77="Bianual",O77="Anual",O77="Semestral",O77="Quinquemestral",O77="Cuatrimestral",O77="Trimestral",O77="Bimensual",O77="Mensual",O77="Quincenal",O77="Semanal",O77="Diaria"),(Q77-$AP$7),IF(O77="No aplica","No aplica"))</f>
        <v>0</v>
      </c>
      <c r="S77" s="65" t="e">
        <f t="shared" si="12"/>
        <v>#N/A</v>
      </c>
      <c r="T77" s="52"/>
      <c r="U77" s="53"/>
      <c r="V77" s="53"/>
      <c r="W77" s="53"/>
      <c r="X77" s="67" t="b">
        <f>(IF(V77="Bianual",EDATE(T77,24),IF(V77="Anual",EDATE(T77,12),IF(V77="Semestral",EDATE(T77,6),IF(V77="Quinquemestral",EDATE(T77,5),IF(V77="Cuatrimestral",EDATE(T77,4),IF(V77="Trimestral",EDATE(T77,3),IF(V77="Mensual",EDATE(T77,1),IF(V77="Bimensual",EDATE(T77,2),IF(V77="Quincenal",(T77+15),IF(V77="Semanal",(T77+7),IF(V77="Diaria",(T77+1),IF(V77="No aplica","No aplica")))))))))))))</f>
        <v>0</v>
      </c>
      <c r="Y77" s="68" t="b">
        <f>IF(OR(V77="Bianual",V77="Anual",V77="Semestral",V77="Quinquemestral",V77="Cuatrimestral",V77="Trimestral",V77="Bimensual",V77="Mensual",V77="Quincenal",V77="Semanal",V77="Diaria"),(X77-$AP$7),IF(V77="No aplica","No aplica"))</f>
        <v>0</v>
      </c>
      <c r="Z77" s="66" t="e">
        <f t="shared" si="9"/>
        <v>#N/A</v>
      </c>
      <c r="AA77" s="54"/>
      <c r="AB77" s="55"/>
      <c r="AC77" s="55"/>
      <c r="AD77" s="55"/>
      <c r="AE77" s="63" t="b">
        <f>(IF(AC77="Bianual",EDATE(AA77,24),IF(AC77="Anual",EDATE(AA77,12),IF(AC77="Semestral",EDATE(AA77,6),IF(AC77="Quinquemestral",EDATE(AA77,5),IF(AC77="Cuatrimestral",EDATE(AA77,4),IF(AC77="Trimestral",EDATE(AA77,3),IF(AC77="Mensual",EDATE(AA77,1),IF(AC77="Bimensual",EDATE(AA77,2),IF(AC77="Quincenal",(AA77+15),IF(AC77="Semanal",(AA77+7),IF(AC77="Diaria",(AA77+1),IF(AC77="No aplica","No aplica")))))))))))))</f>
        <v>0</v>
      </c>
      <c r="AF77" s="64" t="b">
        <f>IF(OR(AC77="Bianual",AC77="Anual",AC77="Semestral",AC77="Quinquemestral",AC77="Cuatrimestral",AC77="Trimestral",AC77="Bimensual",AC77="Mensual",AC77="Quincenal",AC77="Semanal",AC77="Diaria"),(AE77-$AP$7),IF(AC77="No aplica","No aplica"))</f>
        <v>0</v>
      </c>
      <c r="AG77" s="65" t="e">
        <f t="shared" ref="AG77:AG80" si="14">_xlfn.IFS(AND(AA77&gt;0,AF77&gt;=0),"Verificado",AND(AA77="",AF77&lt;0),"Sin verificación",(AF77="No Aplica"),"No aplica")</f>
        <v>#N/A</v>
      </c>
      <c r="AH77" s="52"/>
      <c r="AI77" s="53"/>
      <c r="AJ77" s="53"/>
      <c r="AK77" s="53"/>
      <c r="AL77" s="67" t="b">
        <f>(IF(AJ77="Bianual",EDATE(AH77,24),IF(AJ77="Anual",EDATE(AH77,12),IF(AJ77="Semestral",EDATE(AH77,6),IF(AJ77="Quinquemestral",EDATE(AH77,5),IF(AJ77="Cuatrimestral",EDATE(AH77,4),IF(AJ77="Trimestral",EDATE(AH77,3),IF(AJ77="Mensual",EDATE(AH77,1),IF(AJ77="Bimensual",EDATE(AH77,2),IF(AJ77="Quincenal",(AH77+15),IF(AJ77="Semanal",(AH77+7),IF(AJ77="Diaria",(AH77+1),IF(AJ77="No aplica","No aplica")))))))))))))</f>
        <v>0</v>
      </c>
      <c r="AM77" s="68" t="b">
        <f>IF(OR(AJ77="Bianual",AJ77="Anual",AJ77="Semestral",AJ77="Quinquemestral",AJ77="Cuatrimestral",AJ77="Trimestral",AJ77="Bimensual",AJ77="Mensual",AJ77="Quincenal",AJ77="Semanal",AJ77="Diaria"),(AL77-$AP$7),IF(AJ77="No aplica","No aplica"))</f>
        <v>0</v>
      </c>
      <c r="AN77" s="66" t="e">
        <f t="shared" si="11"/>
        <v>#N/A</v>
      </c>
      <c r="AO77" s="7"/>
      <c r="AP77" s="7"/>
      <c r="AQ77" s="7"/>
      <c r="AR77" s="7"/>
      <c r="AS77" s="7"/>
    </row>
    <row r="78" spans="1:45" s="49" customFormat="1" ht="25.5" customHeight="1" x14ac:dyDescent="0.2">
      <c r="A78" s="7"/>
      <c r="B78" s="7"/>
      <c r="C78" s="7"/>
      <c r="D78" s="7"/>
      <c r="E78" s="7"/>
      <c r="F78" s="7"/>
      <c r="G78" s="29"/>
      <c r="H78" s="7"/>
      <c r="I78" s="7"/>
      <c r="J78" s="7"/>
      <c r="K78" s="7"/>
      <c r="L78" s="7"/>
      <c r="M78" s="54"/>
      <c r="N78" s="54"/>
      <c r="O78" s="55"/>
      <c r="P78" s="55"/>
      <c r="Q78" s="63" t="b">
        <f>+(IF(O78="Bianual",EDATE(M78,24),IF(O78="Anual",EDATE(M78,12),IF(O78="Semestral",EDATE(M78,6),IF(O78="Quinquemestral",EDATE(M78,5),IF(O78="Cuatrimestral",EDATE(M78,4),IF(O78="Trimestral",EDATE(M78,3),IF(O78="Mensual",EDATE(M78,1),IF(O78="Bimensual",EDATE(M78,2),IF(O78="Quincenal",(M78+15),IF(O78="Semanal",(M78+7),IF(O78="Diaria",(M78+1),IF(O78="No aplica","No aplica")))))))))))))</f>
        <v>0</v>
      </c>
      <c r="R78" s="64" t="b">
        <f>+IF(OR(O78="Bianual",O78="Anual",O78="Semestral",O78="Quinquemestral",O78="Cuatrimestral",O78="Trimestral",O78="Bimensual",O78="Mensual",O78="Quincenal",O78="Semanal",O78="Diaria"),(Q78-$AP$7),IF(O78="No aplica","No aplica"))</f>
        <v>0</v>
      </c>
      <c r="S78" s="65" t="e">
        <f t="shared" si="12"/>
        <v>#N/A</v>
      </c>
      <c r="T78" s="52"/>
      <c r="U78" s="53"/>
      <c r="V78" s="53"/>
      <c r="W78" s="53"/>
      <c r="X78" s="67" t="b">
        <f>(IF(V78="Bianual",EDATE(T78,24),IF(V78="Anual",EDATE(T78,12),IF(V78="Semestral",EDATE(T78,6),IF(V78="Quinquemestral",EDATE(T78,5),IF(V78="Cuatrimestral",EDATE(T78,4),IF(V78="Trimestral",EDATE(T78,3),IF(V78="Mensual",EDATE(T78,1),IF(V78="Bimensual",EDATE(T78,2),IF(V78="Quincenal",(T78+15),IF(V78="Semanal",(T78+7),IF(V78="Diaria",(T78+1),IF(V78="No aplica","No aplica")))))))))))))</f>
        <v>0</v>
      </c>
      <c r="Y78" s="68" t="b">
        <f>IF(OR(V78="Bianual",V78="Anual",V78="Semestral",V78="Quinquemestral",V78="Cuatrimestral",V78="Trimestral",V78="Bimensual",V78="Mensual",V78="Quincenal",V78="Semanal",V78="Diaria"),(X78-$AP$7),IF(V78="No aplica","No aplica"))</f>
        <v>0</v>
      </c>
      <c r="Z78" s="66" t="e">
        <f t="shared" ref="Z78:Z80" si="15">_xlfn.IFS(AND(T78&gt;0,Y78&gt;=0),"Mantenimiento conforme",AND(T78&gt;0,Y78&lt;0),"Mantenimiento vencido",AND(T78="",Y78&lt;0),"Sin mantenimiento",(Y78="No Aplica"),"No aplica")</f>
        <v>#N/A</v>
      </c>
      <c r="AA78" s="54"/>
      <c r="AB78" s="55"/>
      <c r="AC78" s="55"/>
      <c r="AD78" s="55"/>
      <c r="AE78" s="63" t="b">
        <f>(IF(AC78="Bianual",EDATE(AA78,24),IF(AC78="Anual",EDATE(AA78,12),IF(AC78="Semestral",EDATE(AA78,6),IF(AC78="Quinquemestral",EDATE(AA78,5),IF(AC78="Cuatrimestral",EDATE(AA78,4),IF(AC78="Trimestral",EDATE(AA78,3),IF(AC78="Mensual",EDATE(AA78,1),IF(AC78="Bimensual",EDATE(AA78,2),IF(AC78="Quincenal",(AA78+15),IF(AC78="Semanal",(AA78+7),IF(AC78="Diaria",(AA78+1),IF(AC78="No aplica","No aplica")))))))))))))</f>
        <v>0</v>
      </c>
      <c r="AF78" s="64" t="b">
        <f>IF(OR(AC78="Bianual",AC78="Anual",AC78="Semestral",AC78="Quinquemestral",AC78="Cuatrimestral",AC78="Trimestral",AC78="Bimensual",AC78="Mensual",AC78="Quincenal",AC78="Semanal",AC78="Diaria"),(AE78-$AP$7),IF(AC78="No aplica","No aplica"))</f>
        <v>0</v>
      </c>
      <c r="AG78" s="65" t="e">
        <f t="shared" si="14"/>
        <v>#N/A</v>
      </c>
      <c r="AH78" s="52"/>
      <c r="AI78" s="53"/>
      <c r="AJ78" s="53"/>
      <c r="AK78" s="53"/>
      <c r="AL78" s="67" t="b">
        <f>(IF(AJ78="Bianual",EDATE(AH78,24),IF(AJ78="Anual",EDATE(AH78,12),IF(AJ78="Semestral",EDATE(AH78,6),IF(AJ78="Quinquemestral",EDATE(AH78,5),IF(AJ78="Cuatrimestral",EDATE(AH78,4),IF(AJ78="Trimestral",EDATE(AH78,3),IF(AJ78="Mensual",EDATE(AH78,1),IF(AJ78="Bimensual",EDATE(AH78,2),IF(AJ78="Quincenal",(AH78+15),IF(AJ78="Semanal",(AH78+7),IF(AJ78="Diaria",(AH78+1),IF(AJ78="No aplica","No aplica")))))))))))))</f>
        <v>0</v>
      </c>
      <c r="AM78" s="68" t="b">
        <f>IF(OR(AJ78="Bianual",AJ78="Anual",AJ78="Semestral",AJ78="Quinquemestral",AJ78="Cuatrimestral",AJ78="Trimestral",AJ78="Bimensual",AJ78="Mensual",AJ78="Quincenal",AJ78="Semanal",AJ78="Diaria"),(AL78-$AP$7),IF(AJ78="No aplica","No aplica"))</f>
        <v>0</v>
      </c>
      <c r="AN78" s="66" t="e">
        <f t="shared" ref="AN78:AN80" si="16">_xlfn.IFS(AND(AH78&gt;0,AM78&gt;=0),"Caracterizado",AND(AH78&gt;0,AM78&lt;0),"Caracterización vencida",AND(AH78="",AM78&lt;0),"Sin caracterización",(AM78="No Aplica"),"No aplica")</f>
        <v>#N/A</v>
      </c>
      <c r="AO78" s="7"/>
      <c r="AP78" s="7"/>
      <c r="AQ78" s="7"/>
      <c r="AR78" s="7"/>
      <c r="AS78" s="7"/>
    </row>
    <row r="79" spans="1:45" s="49" customFormat="1" ht="25.5" customHeight="1" x14ac:dyDescent="0.2">
      <c r="A79" s="7"/>
      <c r="B79" s="7"/>
      <c r="C79" s="7"/>
      <c r="D79" s="7"/>
      <c r="E79" s="7"/>
      <c r="F79" s="7"/>
      <c r="G79" s="29"/>
      <c r="H79" s="7"/>
      <c r="I79" s="7"/>
      <c r="J79" s="7"/>
      <c r="K79" s="7"/>
      <c r="L79" s="7"/>
      <c r="M79" s="54"/>
      <c r="N79" s="54"/>
      <c r="O79" s="55"/>
      <c r="P79" s="55"/>
      <c r="Q79" s="63" t="b">
        <f>+(IF(O79="Bianual",EDATE(M79,24),IF(O79="Anual",EDATE(M79,12),IF(O79="Semestral",EDATE(M79,6),IF(O79="Quinquemestral",EDATE(M79,5),IF(O79="Cuatrimestral",EDATE(M79,4),IF(O79="Trimestral",EDATE(M79,3),IF(O79="Mensual",EDATE(M79,1),IF(O79="Bimensual",EDATE(M79,2),IF(O79="Quincenal",(M79+15),IF(O79="Semanal",(M79+7),IF(O79="Diaria",(M79+1),IF(O79="No aplica","No aplica")))))))))))))</f>
        <v>0</v>
      </c>
      <c r="R79" s="64" t="b">
        <f>+IF(OR(O79="Bianual",O79="Anual",O79="Semestral",O79="Quinquemestral",O79="Cuatrimestral",O79="Trimestral",O79="Bimensual",O79="Mensual",O79="Quincenal",O79="Semanal",O79="Diaria"),(Q79-$AP$7),IF(O79="No aplica","No aplica"))</f>
        <v>0</v>
      </c>
      <c r="S79" s="65" t="e">
        <f t="shared" si="12"/>
        <v>#N/A</v>
      </c>
      <c r="T79" s="52"/>
      <c r="U79" s="53"/>
      <c r="V79" s="53"/>
      <c r="W79" s="53"/>
      <c r="X79" s="67" t="b">
        <f>(IF(V79="Bianual",EDATE(T79,24),IF(V79="Anual",EDATE(T79,12),IF(V79="Semestral",EDATE(T79,6),IF(V79="Quinquemestral",EDATE(T79,5),IF(V79="Cuatrimestral",EDATE(T79,4),IF(V79="Trimestral",EDATE(T79,3),IF(V79="Mensual",EDATE(T79,1),IF(V79="Bimensual",EDATE(T79,2),IF(V79="Quincenal",(T79+15),IF(V79="Semanal",(T79+7),IF(V79="Diaria",(T79+1),IF(V79="No aplica","No aplica")))))))))))))</f>
        <v>0</v>
      </c>
      <c r="Y79" s="68" t="b">
        <f>IF(OR(V79="Bianual",V79="Anual",V79="Semestral",V79="Quinquemestral",V79="Cuatrimestral",V79="Trimestral",V79="Bimensual",V79="Mensual",V79="Quincenal",V79="Semanal",V79="Diaria"),(X79-$AP$7),IF(V79="No aplica","No aplica"))</f>
        <v>0</v>
      </c>
      <c r="Z79" s="66" t="e">
        <f t="shared" si="15"/>
        <v>#N/A</v>
      </c>
      <c r="AA79" s="54"/>
      <c r="AB79" s="55"/>
      <c r="AC79" s="55"/>
      <c r="AD79" s="55"/>
      <c r="AE79" s="63" t="b">
        <f>(IF(AC79="Bianual",EDATE(AA79,24),IF(AC79="Anual",EDATE(AA79,12),IF(AC79="Semestral",EDATE(AA79,6),IF(AC79="Quinquemestral",EDATE(AA79,5),IF(AC79="Cuatrimestral",EDATE(AA79,4),IF(AC79="Trimestral",EDATE(AA79,3),IF(AC79="Mensual",EDATE(AA79,1),IF(AC79="Bimensual",EDATE(AA79,2),IF(AC79="Quincenal",(AA79+15),IF(AC79="Semanal",(AA79+7),IF(AC79="Diaria",(AA79+1),IF(AC79="No aplica","No aplica")))))))))))))</f>
        <v>0</v>
      </c>
      <c r="AF79" s="64" t="b">
        <f>IF(OR(AC79="Bianual",AC79="Anual",AC79="Semestral",AC79="Quinquemestral",AC79="Cuatrimestral",AC79="Trimestral",AC79="Bimensual",AC79="Mensual",AC79="Quincenal",AC79="Semanal",AC79="Diaria"),(AE79-$AP$7),IF(AC79="No aplica","No aplica"))</f>
        <v>0</v>
      </c>
      <c r="AG79" s="65" t="e">
        <f t="shared" si="14"/>
        <v>#N/A</v>
      </c>
      <c r="AH79" s="52"/>
      <c r="AI79" s="53"/>
      <c r="AJ79" s="53"/>
      <c r="AK79" s="53"/>
      <c r="AL79" s="67" t="b">
        <f>(IF(AJ79="Bianual",EDATE(AH79,24),IF(AJ79="Anual",EDATE(AH79,12),IF(AJ79="Semestral",EDATE(AH79,6),IF(AJ79="Quinquemestral",EDATE(AH79,5),IF(AJ79="Cuatrimestral",EDATE(AH79,4),IF(AJ79="Trimestral",EDATE(AH79,3),IF(AJ79="Mensual",EDATE(AH79,1),IF(AJ79="Bimensual",EDATE(AH79,2),IF(AJ79="Quincenal",(AH79+15),IF(AJ79="Semanal",(AH79+7),IF(AJ79="Diaria",(AH79+1),IF(AJ79="No aplica","No aplica")))))))))))))</f>
        <v>0</v>
      </c>
      <c r="AM79" s="68" t="b">
        <f>IF(OR(AJ79="Bianual",AJ79="Anual",AJ79="Semestral",AJ79="Quinquemestral",AJ79="Cuatrimestral",AJ79="Trimestral",AJ79="Bimensual",AJ79="Mensual",AJ79="Quincenal",AJ79="Semanal",AJ79="Diaria"),(AL79-$AP$7),IF(AJ79="No aplica","No aplica"))</f>
        <v>0</v>
      </c>
      <c r="AN79" s="66" t="e">
        <f t="shared" si="16"/>
        <v>#N/A</v>
      </c>
      <c r="AO79" s="7"/>
      <c r="AP79" s="7"/>
      <c r="AQ79" s="7"/>
      <c r="AR79" s="7"/>
      <c r="AS79" s="7"/>
    </row>
    <row r="80" spans="1:45" s="49" customFormat="1" ht="25.5" customHeight="1" x14ac:dyDescent="0.2">
      <c r="A80" s="7"/>
      <c r="B80" s="7"/>
      <c r="C80" s="7"/>
      <c r="D80" s="7"/>
      <c r="E80" s="7"/>
      <c r="F80" s="7"/>
      <c r="G80" s="29"/>
      <c r="H80" s="7"/>
      <c r="I80" s="7"/>
      <c r="J80" s="7"/>
      <c r="K80" s="7"/>
      <c r="L80" s="7"/>
      <c r="M80" s="54"/>
      <c r="N80" s="54"/>
      <c r="O80" s="55"/>
      <c r="P80" s="55"/>
      <c r="Q80" s="63" t="b">
        <f>+(IF(O80="Bianual",EDATE(M80,24),IF(O80="Anual",EDATE(M80,12),IF(O80="Semestral",EDATE(M80,6),IF(O80="Quinquemestral",EDATE(M80,5),IF(O80="Cuatrimestral",EDATE(M80,4),IF(O80="Trimestral",EDATE(M80,3),IF(O80="Mensual",EDATE(M80,1),IF(O80="Bimensual",EDATE(M80,2),IF(O80="Quincenal",(M80+15),IF(O80="Semanal",(M80+7),IF(O80="Diaria",(M80+1),IF(O80="No aplica","No aplica")))))))))))))</f>
        <v>0</v>
      </c>
      <c r="R80" s="64" t="b">
        <f>+IF(OR(O80="Bianual",O80="Anual",O80="Semestral",O80="Quinquemestral",O80="Cuatrimestral",O80="Trimestral",O80="Bimensual",O80="Mensual",O80="Quincenal",O80="Semanal",O80="Diaria"),(Q80-$AP$7),IF(O80="No aplica","No aplica"))</f>
        <v>0</v>
      </c>
      <c r="S80" s="65" t="e">
        <f t="shared" si="12"/>
        <v>#N/A</v>
      </c>
      <c r="T80" s="52"/>
      <c r="U80" s="53"/>
      <c r="V80" s="53"/>
      <c r="W80" s="53"/>
      <c r="X80" s="67" t="b">
        <f>(IF(V80="Bianual",EDATE(T80,24),IF(V80="Anual",EDATE(T80,12),IF(V80="Semestral",EDATE(T80,6),IF(V80="Quinquemestral",EDATE(T80,5),IF(V80="Cuatrimestral",EDATE(T80,4),IF(V80="Trimestral",EDATE(T80,3),IF(V80="Mensual",EDATE(T80,1),IF(V80="Bimensual",EDATE(T80,2),IF(V80="Quincenal",(T80+15),IF(V80="Semanal",(T80+7),IF(V80="Diaria",(T80+1),IF(V80="No aplica","No aplica")))))))))))))</f>
        <v>0</v>
      </c>
      <c r="Y80" s="68" t="b">
        <f>IF(OR(V80="Bianual",V80="Anual",V80="Semestral",V80="Quinquemestral",V80="Cuatrimestral",V80="Trimestral",V80="Bimensual",V80="Mensual",V80="Quincenal",V80="Semanal",V80="Diaria"),(X80-$AP$7),IF(V80="No aplica","No aplica"))</f>
        <v>0</v>
      </c>
      <c r="Z80" s="66" t="e">
        <f t="shared" si="15"/>
        <v>#N/A</v>
      </c>
      <c r="AA80" s="54"/>
      <c r="AB80" s="55"/>
      <c r="AC80" s="55"/>
      <c r="AD80" s="55"/>
      <c r="AE80" s="63" t="b">
        <f>(IF(AC80="Bianual",EDATE(AA80,24),IF(AC80="Anual",EDATE(AA80,12),IF(AC80="Semestral",EDATE(AA80,6),IF(AC80="Quinquemestral",EDATE(AA80,5),IF(AC80="Cuatrimestral",EDATE(AA80,4),IF(AC80="Trimestral",EDATE(AA80,3),IF(AC80="Mensual",EDATE(AA80,1),IF(AC80="Bimensual",EDATE(AA80,2),IF(AC80="Quincenal",(AA80+15),IF(AC80="Semanal",(AA80+7),IF(AC80="Diaria",(AA80+1),IF(AC80="No aplica","No aplica")))))))))))))</f>
        <v>0</v>
      </c>
      <c r="AF80" s="64" t="b">
        <f>IF(OR(AC80="Bianual",AC80="Anual",AC80="Semestral",AC80="Quinquemestral",AC80="Cuatrimestral",AC80="Trimestral",AC80="Bimensual",AC80="Mensual",AC80="Quincenal",AC80="Semanal",AC80="Diaria"),(AE80-$AP$7),IF(AC80="No aplica","No aplica"))</f>
        <v>0</v>
      </c>
      <c r="AG80" s="65" t="e">
        <f t="shared" si="14"/>
        <v>#N/A</v>
      </c>
      <c r="AH80" s="52"/>
      <c r="AI80" s="53"/>
      <c r="AJ80" s="53"/>
      <c r="AK80" s="53"/>
      <c r="AL80" s="67" t="b">
        <f>(IF(AJ80="Bianual",EDATE(AH80,24),IF(AJ80="Anual",EDATE(AH80,12),IF(AJ80="Semestral",EDATE(AH80,6),IF(AJ80="Quinquemestral",EDATE(AH80,5),IF(AJ80="Cuatrimestral",EDATE(AH80,4),IF(AJ80="Trimestral",EDATE(AH80,3),IF(AJ80="Mensual",EDATE(AH80,1),IF(AJ80="Bimensual",EDATE(AH80,2),IF(AJ80="Quincenal",(AH80+15),IF(AJ80="Semanal",(AH80+7),IF(AJ80="Diaria",(AH80+1),IF(AJ80="No aplica","No aplica")))))))))))))</f>
        <v>0</v>
      </c>
      <c r="AM80" s="68" t="b">
        <f>IF(OR(AJ80="Bianual",AJ80="Anual",AJ80="Semestral",AJ80="Quinquemestral",AJ80="Cuatrimestral",AJ80="Trimestral",AJ80="Bimensual",AJ80="Mensual",AJ80="Quincenal",AJ80="Semanal",AJ80="Diaria"),(AL80-$AP$7),IF(AJ80="No aplica","No aplica"))</f>
        <v>0</v>
      </c>
      <c r="AN80" s="66" t="e">
        <f t="shared" si="16"/>
        <v>#N/A</v>
      </c>
      <c r="AO80" s="7"/>
      <c r="AP80" s="7"/>
      <c r="AQ80" s="7"/>
      <c r="AR80" s="7"/>
      <c r="AS80" s="7"/>
    </row>
    <row r="81" spans="1:58" ht="14.25" x14ac:dyDescent="0.2"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BF81" s="33"/>
    </row>
    <row r="82" spans="1:58" s="2" customFormat="1" ht="14.25" x14ac:dyDescent="0.2">
      <c r="A82" s="73" t="s">
        <v>76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5"/>
    </row>
    <row r="83" spans="1:58" ht="14.25" x14ac:dyDescent="0.2"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BF83" s="33"/>
    </row>
    <row r="84" spans="1:58" ht="14.25" x14ac:dyDescent="0.2">
      <c r="BF84" s="33"/>
    </row>
  </sheetData>
  <sheetProtection algorithmName="SHA-512" hashValue="80FTsZvo+W58w1j+LLjBMCpHF+m8qRP5vny6WC2l30cH4gHYwtRTfo1r+m8XJFEGK4zT6oJzN+HHzeunLX2sng==" saltValue="QwWhJcXPE7ky4tOS5Y9NKg==" spinCount="100000" sheet="1" formatCells="0" formatColumns="0" formatRows="0" insertRows="0" deleteRows="0" sort="0" autoFilter="0" pivotTables="0"/>
  <autoFilter ref="B12:AS80"/>
  <dataConsolidate/>
  <mergeCells count="43">
    <mergeCell ref="AA7:AF7"/>
    <mergeCell ref="A7:E7"/>
    <mergeCell ref="F7:L7"/>
    <mergeCell ref="M7:P7"/>
    <mergeCell ref="Q7:V7"/>
    <mergeCell ref="E5:V5"/>
    <mergeCell ref="E3:AP4"/>
    <mergeCell ref="W5:AP5"/>
    <mergeCell ref="AQ3:AR3"/>
    <mergeCell ref="AQ4:AR4"/>
    <mergeCell ref="AQ5:AR5"/>
    <mergeCell ref="K10:K12"/>
    <mergeCell ref="I10:I12"/>
    <mergeCell ref="L10:L12"/>
    <mergeCell ref="M10:AN10"/>
    <mergeCell ref="AR10:AR12"/>
    <mergeCell ref="AH11:AM11"/>
    <mergeCell ref="T11:Z11"/>
    <mergeCell ref="AA11:AG11"/>
    <mergeCell ref="M11:S11"/>
    <mergeCell ref="AO10:AO12"/>
    <mergeCell ref="AP10:AP12"/>
    <mergeCell ref="D10:D12"/>
    <mergeCell ref="E10:E12"/>
    <mergeCell ref="F10:F12"/>
    <mergeCell ref="H10:H12"/>
    <mergeCell ref="J10:J12"/>
    <mergeCell ref="C10:C12"/>
    <mergeCell ref="A82:AS82"/>
    <mergeCell ref="A9:AN9"/>
    <mergeCell ref="AP9:AS9"/>
    <mergeCell ref="A1:D1"/>
    <mergeCell ref="E1:AS1"/>
    <mergeCell ref="A3:D5"/>
    <mergeCell ref="W7:Z7"/>
    <mergeCell ref="AG7:AI7"/>
    <mergeCell ref="AJ7:AN7"/>
    <mergeCell ref="AP7:AS7"/>
    <mergeCell ref="AS10:AS12"/>
    <mergeCell ref="AQ10:AQ12"/>
    <mergeCell ref="G10:G12"/>
    <mergeCell ref="A10:A12"/>
    <mergeCell ref="B10:B12"/>
  </mergeCells>
  <conditionalFormatting sqref="R13:R80">
    <cfRule type="cellIs" dxfId="22" priority="49" stopIfTrue="1" operator="greaterThanOrEqual">
      <formula>90</formula>
    </cfRule>
    <cfRule type="cellIs" dxfId="21" priority="50" stopIfTrue="1" operator="between">
      <formula>30</formula>
      <formula>89</formula>
    </cfRule>
    <cfRule type="cellIs" dxfId="20" priority="51" stopIfTrue="1" operator="lessThan">
      <formula>30</formula>
    </cfRule>
    <cfRule type="dataBar" priority="52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{FBEFB445-1498-4122-9A85-E4B5267282FB}</x14:id>
        </ext>
      </extLst>
    </cfRule>
  </conditionalFormatting>
  <conditionalFormatting sqref="S13:S80">
    <cfRule type="containsText" dxfId="19" priority="9" operator="containsText" text="Sin calibración">
      <formula>NOT(ISERROR(SEARCH("Sin calibración",S13)))</formula>
    </cfRule>
    <cfRule type="containsText" dxfId="18" priority="10" operator="containsText" text="Calibración vencida">
      <formula>NOT(ISERROR(SEARCH("Calibración vencida",S13)))</formula>
    </cfRule>
    <cfRule type="containsText" dxfId="17" priority="11" operator="containsText" text="Calibrado">
      <formula>NOT(ISERROR(SEARCH("Calibrado",S13)))</formula>
    </cfRule>
  </conditionalFormatting>
  <conditionalFormatting sqref="Y13:Y80">
    <cfRule type="cellIs" dxfId="16" priority="53" stopIfTrue="1" operator="greaterThanOrEqual">
      <formula>90</formula>
    </cfRule>
    <cfRule type="cellIs" dxfId="15" priority="54" stopIfTrue="1" operator="between">
      <formula>30</formula>
      <formula>89</formula>
    </cfRule>
    <cfRule type="cellIs" dxfId="14" priority="55" stopIfTrue="1" operator="lessThan">
      <formula>30</formula>
    </cfRule>
    <cfRule type="dataBar" priority="56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{C379E3A2-2AFE-4445-B06F-A8093D282AF5}</x14:id>
        </ext>
      </extLst>
    </cfRule>
  </conditionalFormatting>
  <conditionalFormatting sqref="Z13:Z80">
    <cfRule type="containsText" dxfId="13" priority="6" operator="containsText" text="Sin mantenimiento">
      <formula>NOT(ISERROR(SEARCH("Sin mantenimiento",Z13)))</formula>
    </cfRule>
    <cfRule type="containsText" dxfId="12" priority="7" operator="containsText" text="Mantenimiento vencido">
      <formula>NOT(ISERROR(SEARCH("Mantenimiento vencido",Z13)))</formula>
    </cfRule>
    <cfRule type="containsText" dxfId="11" priority="8" operator="containsText" text="Mantenimiento conforme">
      <formula>NOT(ISERROR(SEARCH("Mantenimiento conforme",Z13)))</formula>
    </cfRule>
  </conditionalFormatting>
  <conditionalFormatting sqref="AF13:AF80">
    <cfRule type="cellIs" dxfId="10" priority="57" stopIfTrue="1" operator="greaterThanOrEqual">
      <formula>90</formula>
    </cfRule>
    <cfRule type="cellIs" dxfId="9" priority="58" stopIfTrue="1" operator="between">
      <formula>30</formula>
      <formula>89</formula>
    </cfRule>
    <cfRule type="cellIs" dxfId="8" priority="59" stopIfTrue="1" operator="lessThan">
      <formula>30</formula>
    </cfRule>
    <cfRule type="dataBar" priority="60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{4895BFA1-4247-4470-8916-49BBAB6E0A13}</x14:id>
        </ext>
      </extLst>
    </cfRule>
  </conditionalFormatting>
  <conditionalFormatting sqref="AG13:AG80">
    <cfRule type="containsText" dxfId="7" priority="1" operator="containsText" text="Sin verificación">
      <formula>NOT(ISERROR(SEARCH("Sin verificación",AG13)))</formula>
    </cfRule>
    <cfRule type="containsText" dxfId="6" priority="2" operator="containsText" text="Verificado">
      <formula>NOT(ISERROR(SEARCH("Verificado",AG13)))</formula>
    </cfRule>
  </conditionalFormatting>
  <conditionalFormatting sqref="AM13:AM80">
    <cfRule type="cellIs" dxfId="5" priority="12" stopIfTrue="1" operator="lessThan">
      <formula>30</formula>
    </cfRule>
    <cfRule type="cellIs" dxfId="4" priority="13" stopIfTrue="1" operator="between">
      <formula>30</formula>
      <formula>89</formula>
    </cfRule>
    <cfRule type="cellIs" dxfId="3" priority="14" stopIfTrue="1" operator="greaterThanOrEqual">
      <formula>90</formula>
    </cfRule>
  </conditionalFormatting>
  <conditionalFormatting sqref="AN13:AN80">
    <cfRule type="containsText" dxfId="2" priority="3" operator="containsText" text="Sin caracterización">
      <formula>NOT(ISERROR(SEARCH("Sin caracterización",AN13)))</formula>
    </cfRule>
    <cfRule type="containsText" dxfId="1" priority="4" operator="containsText" text="Caracterizado">
      <formula>NOT(ISERROR(SEARCH("Caracterizado",AN13)))</formula>
    </cfRule>
    <cfRule type="containsText" dxfId="0" priority="5" operator="containsText" text="Caracterización vencida">
      <formula>NOT(ISERROR(SEARCH("Caracterización vencida",AN13)))</formula>
    </cfRule>
  </conditionalFormatting>
  <dataValidations count="2">
    <dataValidation type="date" operator="greaterThan" allowBlank="1" showInputMessage="1" showErrorMessage="1" sqref="AA13:AA80 T13:T80 AH13:AH80 M14:M80">
      <formula1>40179</formula1>
    </dataValidation>
    <dataValidation operator="greaterThan" allowBlank="1" showInputMessage="1" showErrorMessage="1" sqref="M13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18" orientation="landscape" r:id="rId1"/>
  <headerFooter alignWithMargins="0">
    <oddFooter xml:space="preserve">&amp;C&amp;"Arial,Normal"                             &amp;"Arial,Negrita"   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EFB445-1498-4122-9A85-E4B5267282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R13:R80</xm:sqref>
        </x14:conditionalFormatting>
        <x14:conditionalFormatting xmlns:xm="http://schemas.microsoft.com/office/excel/2006/main">
          <x14:cfRule type="dataBar" id="{C379E3A2-2AFE-4445-B06F-A8093D282A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Y13:Y80</xm:sqref>
        </x14:conditionalFormatting>
        <x14:conditionalFormatting xmlns:xm="http://schemas.microsoft.com/office/excel/2006/main">
          <x14:cfRule type="dataBar" id="{4895BFA1-4247-4470-8916-49BBAB6E0A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AF13:AF80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Listas!$C$2:$C$3</xm:f>
          </x14:formula1>
          <xm:sqref>F13:F80</xm:sqref>
        </x14:dataValidation>
        <x14:dataValidation type="list" allowBlank="1" showInputMessage="1" showErrorMessage="1">
          <x14:formula1>
            <xm:f>Listas!$K$2:$K$7</xm:f>
          </x14:formula1>
          <xm:sqref>AP13:AP80</xm:sqref>
        </x14:dataValidation>
        <x14:dataValidation type="list" allowBlank="1" showInputMessage="1" showErrorMessage="1">
          <x14:formula1>
            <xm:f>Listas!$J$2:$J$6</xm:f>
          </x14:formula1>
          <xm:sqref>AD13:AD80 AK13:AK80 W13:W80 P13:P80</xm:sqref>
        </x14:dataValidation>
        <x14:dataValidation type="list" allowBlank="1" showInputMessage="1" showErrorMessage="1">
          <x14:formula1>
            <xm:f>Listas!$I$2:$I$27</xm:f>
          </x14:formula1>
          <xm:sqref>AJ13:AJ80 V13:V80 AC13:AC80 O13:O80</xm:sqref>
        </x14:dataValidation>
        <x14:dataValidation type="list" allowBlank="1" showInputMessage="1" showErrorMessage="1">
          <x14:formula1>
            <xm:f>Listas!$D$2:$D$27</xm:f>
          </x14:formula1>
          <xm:sqref>G13:G80</xm:sqref>
        </x14:dataValidation>
        <x14:dataValidation type="list" allowBlank="1" showInputMessage="1" showErrorMessage="1">
          <x14:formula1>
            <xm:f>Listas!$B$2:$B$27</xm:f>
          </x14:formula1>
          <xm:sqref>E13:E80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workbookViewId="0">
      <selection activeCell="B29" sqref="B29"/>
    </sheetView>
  </sheetViews>
  <sheetFormatPr baseColWidth="10" defaultRowHeight="14.25" x14ac:dyDescent="0.2"/>
  <cols>
    <col min="1" max="1" width="18.28515625" style="2" customWidth="1"/>
    <col min="2" max="3" width="11.42578125" style="2"/>
    <col min="4" max="4" width="11.85546875" style="2" bestFit="1" customWidth="1"/>
    <col min="5" max="16384" width="11.42578125" style="2"/>
  </cols>
  <sheetData>
    <row r="1" spans="1:2" ht="15" x14ac:dyDescent="0.25">
      <c r="A1" s="121" t="s">
        <v>32</v>
      </c>
      <c r="B1" s="121"/>
    </row>
    <row r="2" spans="1:2" x14ac:dyDescent="0.2">
      <c r="A2" s="20" t="s">
        <v>126</v>
      </c>
      <c r="B2" s="20" t="s">
        <v>127</v>
      </c>
    </row>
    <row r="3" spans="1:2" x14ac:dyDescent="0.2">
      <c r="A3" s="16" t="s">
        <v>15</v>
      </c>
      <c r="B3" s="8">
        <f>COUNTIF('Control de equipos'!$S$13:$S$193,Listas!E2)</f>
        <v>0</v>
      </c>
    </row>
    <row r="4" spans="1:2" x14ac:dyDescent="0.2">
      <c r="A4" s="16" t="s">
        <v>58</v>
      </c>
      <c r="B4" s="8">
        <f>COUNTIF('Control de equipos'!$S$13:$S$193,Listas!E3)</f>
        <v>0</v>
      </c>
    </row>
    <row r="5" spans="1:2" x14ac:dyDescent="0.2">
      <c r="A5" s="16" t="s">
        <v>92</v>
      </c>
      <c r="B5" s="8">
        <f>COUNTIF('Control de equipos'!$S$13:$S$193,Listas!E4)</f>
        <v>0</v>
      </c>
    </row>
    <row r="6" spans="1:2" x14ac:dyDescent="0.2">
      <c r="A6" s="16" t="s">
        <v>73</v>
      </c>
      <c r="B6" s="8">
        <f>COUNTIF('Control de equipos'!$S$13:$S$193,Listas!E5)</f>
        <v>0</v>
      </c>
    </row>
    <row r="7" spans="1:2" x14ac:dyDescent="0.2">
      <c r="A7" s="17" t="s">
        <v>128</v>
      </c>
      <c r="B7" s="18">
        <f>SUM(B3:B6)</f>
        <v>0</v>
      </c>
    </row>
    <row r="9" spans="1:2" x14ac:dyDescent="0.2">
      <c r="A9" s="122" t="s">
        <v>33</v>
      </c>
      <c r="B9" s="122"/>
    </row>
    <row r="10" spans="1:2" x14ac:dyDescent="0.2">
      <c r="A10" s="19" t="s">
        <v>126</v>
      </c>
      <c r="B10" s="19" t="s">
        <v>127</v>
      </c>
    </row>
    <row r="11" spans="1:2" x14ac:dyDescent="0.2">
      <c r="A11" s="16" t="s">
        <v>125</v>
      </c>
      <c r="B11" s="8">
        <f>COUNTIF('Control de equipos'!$Z$13:$Z$193,Listas!F2)</f>
        <v>0</v>
      </c>
    </row>
    <row r="12" spans="1:2" x14ac:dyDescent="0.2">
      <c r="A12" s="16" t="s">
        <v>95</v>
      </c>
      <c r="B12" s="8">
        <f>COUNTIF('Control de equipos'!$Z$13:$Z$193,Listas!F3)</f>
        <v>0</v>
      </c>
    </row>
    <row r="13" spans="1:2" x14ac:dyDescent="0.2">
      <c r="A13" s="16" t="s">
        <v>43</v>
      </c>
      <c r="B13" s="8">
        <f>COUNTIF('Control de equipos'!$Z$13:$Z$193,Listas!F4)</f>
        <v>0</v>
      </c>
    </row>
    <row r="14" spans="1:2" x14ac:dyDescent="0.2">
      <c r="A14" s="16" t="s">
        <v>44</v>
      </c>
      <c r="B14" s="8">
        <f>COUNTIF('Control de equipos'!$Z$13:$Z$193,Listas!F5)</f>
        <v>0</v>
      </c>
    </row>
    <row r="15" spans="1:2" x14ac:dyDescent="0.2">
      <c r="A15" s="17" t="s">
        <v>128</v>
      </c>
      <c r="B15" s="18">
        <f>SUM(B11:B14)</f>
        <v>0</v>
      </c>
    </row>
    <row r="17" spans="1:2" x14ac:dyDescent="0.2">
      <c r="A17" s="123" t="s">
        <v>34</v>
      </c>
      <c r="B17" s="123"/>
    </row>
    <row r="18" spans="1:2" x14ac:dyDescent="0.2">
      <c r="A18" s="21" t="s">
        <v>126</v>
      </c>
      <c r="B18" s="21" t="s">
        <v>127</v>
      </c>
    </row>
    <row r="19" spans="1:2" x14ac:dyDescent="0.2">
      <c r="A19" s="16" t="s">
        <v>19</v>
      </c>
      <c r="B19" s="8">
        <f>COUNTIF('Control de equipos'!AG$13:AG$193,Listas!G2)</f>
        <v>0</v>
      </c>
    </row>
    <row r="20" spans="1:2" x14ac:dyDescent="0.2">
      <c r="A20" s="16" t="s">
        <v>94</v>
      </c>
      <c r="B20" s="8">
        <f>COUNTIF('Control de equipos'!AG$13:AG$193,Listas!G3)</f>
        <v>0</v>
      </c>
    </row>
    <row r="21" spans="1:2" x14ac:dyDescent="0.2">
      <c r="A21" s="16" t="s">
        <v>44</v>
      </c>
      <c r="B21" s="8">
        <f>COUNTIF('Control de equipos'!AG$13:AG$193,Listas!G4)</f>
        <v>0</v>
      </c>
    </row>
    <row r="22" spans="1:2" x14ac:dyDescent="0.2">
      <c r="A22" s="17" t="s">
        <v>128</v>
      </c>
      <c r="B22" s="18">
        <f>SUM(B18:B21)</f>
        <v>0</v>
      </c>
    </row>
    <row r="24" spans="1:2" x14ac:dyDescent="0.2">
      <c r="A24" s="124" t="s">
        <v>35</v>
      </c>
      <c r="B24" s="124"/>
    </row>
    <row r="25" spans="1:2" x14ac:dyDescent="0.2">
      <c r="A25" s="22" t="s">
        <v>126</v>
      </c>
      <c r="B25" s="22" t="s">
        <v>127</v>
      </c>
    </row>
    <row r="26" spans="1:2" x14ac:dyDescent="0.2">
      <c r="A26" s="16" t="s">
        <v>45</v>
      </c>
      <c r="B26" s="8">
        <f>COUNTIF('Control de equipos'!$AN$13:$AN$193,Listas!H2)</f>
        <v>0</v>
      </c>
    </row>
    <row r="27" spans="1:2" x14ac:dyDescent="0.2">
      <c r="A27" s="16" t="s">
        <v>93</v>
      </c>
      <c r="B27" s="8">
        <f>COUNTIF('Control de equipos'!$AN$13:$AN$193,Listas!H3)</f>
        <v>0</v>
      </c>
    </row>
    <row r="28" spans="1:2" x14ac:dyDescent="0.2">
      <c r="A28" s="16" t="s">
        <v>46</v>
      </c>
      <c r="B28" s="8">
        <f>COUNTIF('Control de equipos'!$AN$13:$AN$193,Listas!H4)</f>
        <v>0</v>
      </c>
    </row>
    <row r="29" spans="1:2" x14ac:dyDescent="0.2">
      <c r="A29" s="16" t="s">
        <v>44</v>
      </c>
      <c r="B29" s="8">
        <f>COUNTIF('Control de equipos'!$AN$13:$AN$193,Listas!H5)</f>
        <v>0</v>
      </c>
    </row>
    <row r="30" spans="1:2" x14ac:dyDescent="0.2">
      <c r="A30" s="17" t="s">
        <v>128</v>
      </c>
      <c r="B30" s="18">
        <f>SUM(B26:B29)</f>
        <v>0</v>
      </c>
    </row>
  </sheetData>
  <mergeCells count="4">
    <mergeCell ref="A1:B1"/>
    <mergeCell ref="A9:B9"/>
    <mergeCell ref="A17:B17"/>
    <mergeCell ref="A24:B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workbookViewId="0">
      <selection activeCell="F4" sqref="F4"/>
    </sheetView>
  </sheetViews>
  <sheetFormatPr baseColWidth="10" defaultRowHeight="14.25" x14ac:dyDescent="0.2"/>
  <cols>
    <col min="1" max="1" width="11.42578125" style="2"/>
    <col min="2" max="2" width="17.7109375" style="2" customWidth="1"/>
    <col min="3" max="3" width="11.42578125" style="2"/>
    <col min="4" max="4" width="23.5703125" style="2" customWidth="1"/>
    <col min="5" max="5" width="11.42578125" style="2"/>
    <col min="6" max="6" width="16.7109375" style="2" customWidth="1"/>
    <col min="7" max="10" width="11.42578125" style="2"/>
    <col min="11" max="11" width="15.5703125" style="2" customWidth="1"/>
    <col min="12" max="16384" width="11.42578125" style="2"/>
  </cols>
  <sheetData>
    <row r="1" spans="2:11" ht="22.5" customHeight="1" x14ac:dyDescent="0.2">
      <c r="B1" s="5" t="s">
        <v>56</v>
      </c>
      <c r="C1" s="6" t="s">
        <v>2</v>
      </c>
      <c r="D1" s="6" t="s">
        <v>3</v>
      </c>
      <c r="E1" s="6" t="s">
        <v>39</v>
      </c>
      <c r="F1" s="6" t="s">
        <v>40</v>
      </c>
      <c r="G1" s="6" t="s">
        <v>41</v>
      </c>
      <c r="H1" s="6" t="s">
        <v>42</v>
      </c>
      <c r="I1" s="6" t="s">
        <v>47</v>
      </c>
      <c r="J1" s="4" t="s">
        <v>31</v>
      </c>
      <c r="K1" s="4" t="s">
        <v>38</v>
      </c>
    </row>
    <row r="2" spans="2:11" ht="22.5" x14ac:dyDescent="0.2">
      <c r="B2" s="8" t="s">
        <v>107</v>
      </c>
      <c r="C2" s="8" t="s">
        <v>20</v>
      </c>
      <c r="D2" s="15" t="s">
        <v>85</v>
      </c>
      <c r="E2" s="8" t="s">
        <v>15</v>
      </c>
      <c r="F2" s="8" t="s">
        <v>125</v>
      </c>
      <c r="G2" s="8" t="s">
        <v>19</v>
      </c>
      <c r="H2" s="8" t="s">
        <v>45</v>
      </c>
      <c r="I2" s="13" t="s">
        <v>75</v>
      </c>
      <c r="J2" s="13" t="s">
        <v>52</v>
      </c>
      <c r="K2" s="13" t="s">
        <v>99</v>
      </c>
    </row>
    <row r="3" spans="2:11" ht="22.5" x14ac:dyDescent="0.2">
      <c r="B3" s="8" t="s">
        <v>108</v>
      </c>
      <c r="C3" s="8" t="s">
        <v>14</v>
      </c>
      <c r="D3" s="8" t="s">
        <v>101</v>
      </c>
      <c r="E3" s="8" t="s">
        <v>58</v>
      </c>
      <c r="F3" s="8" t="s">
        <v>95</v>
      </c>
      <c r="G3" s="8" t="s">
        <v>94</v>
      </c>
      <c r="H3" s="8" t="s">
        <v>93</v>
      </c>
      <c r="I3" s="13" t="s">
        <v>25</v>
      </c>
      <c r="J3" s="13" t="s">
        <v>53</v>
      </c>
      <c r="K3" s="13" t="s">
        <v>54</v>
      </c>
    </row>
    <row r="4" spans="2:11" ht="33.75" x14ac:dyDescent="0.2">
      <c r="B4" s="8" t="s">
        <v>109</v>
      </c>
      <c r="C4" s="9"/>
      <c r="D4" s="8" t="s">
        <v>83</v>
      </c>
      <c r="E4" s="8" t="s">
        <v>92</v>
      </c>
      <c r="F4" s="8" t="s">
        <v>43</v>
      </c>
      <c r="G4" s="8" t="s">
        <v>44</v>
      </c>
      <c r="H4" s="8" t="s">
        <v>46</v>
      </c>
      <c r="I4" s="13" t="s">
        <v>24</v>
      </c>
      <c r="J4" s="8" t="s">
        <v>44</v>
      </c>
      <c r="K4" s="13" t="s">
        <v>55</v>
      </c>
    </row>
    <row r="5" spans="2:11" x14ac:dyDescent="0.2">
      <c r="B5" s="8" t="s">
        <v>13</v>
      </c>
      <c r="C5" s="9"/>
      <c r="D5" s="8" t="s">
        <v>91</v>
      </c>
      <c r="E5" s="8" t="s">
        <v>44</v>
      </c>
      <c r="F5" s="8" t="s">
        <v>44</v>
      </c>
      <c r="G5" s="8"/>
      <c r="H5" s="8" t="s">
        <v>44</v>
      </c>
      <c r="I5" s="13" t="s">
        <v>74</v>
      </c>
      <c r="J5" s="10"/>
      <c r="K5" s="13" t="s">
        <v>100</v>
      </c>
    </row>
    <row r="6" spans="2:11" x14ac:dyDescent="0.2">
      <c r="B6" s="8" t="s">
        <v>110</v>
      </c>
      <c r="C6" s="9"/>
      <c r="D6" s="8" t="s">
        <v>86</v>
      </c>
      <c r="E6" s="9"/>
      <c r="F6" s="9"/>
      <c r="G6" s="8"/>
      <c r="H6" s="8"/>
      <c r="I6" s="13" t="s">
        <v>50</v>
      </c>
      <c r="J6" s="10"/>
      <c r="K6" s="13"/>
    </row>
    <row r="7" spans="2:11" x14ac:dyDescent="0.2">
      <c r="B7" s="8" t="s">
        <v>111</v>
      </c>
      <c r="C7" s="9"/>
      <c r="D7" s="8" t="s">
        <v>81</v>
      </c>
      <c r="E7" s="9"/>
      <c r="F7" s="9"/>
      <c r="G7" s="9"/>
      <c r="H7" s="9"/>
      <c r="I7" s="13" t="s">
        <v>51</v>
      </c>
      <c r="J7" s="10"/>
      <c r="K7" s="10"/>
    </row>
    <row r="8" spans="2:11" x14ac:dyDescent="0.2">
      <c r="B8" s="8" t="s">
        <v>112</v>
      </c>
      <c r="C8" s="9"/>
      <c r="D8" s="8" t="s">
        <v>82</v>
      </c>
      <c r="E8" s="9"/>
      <c r="F8" s="9"/>
      <c r="G8" s="9"/>
      <c r="H8" s="9"/>
      <c r="I8" s="13" t="s">
        <v>72</v>
      </c>
      <c r="J8" s="10"/>
      <c r="K8" s="10"/>
    </row>
    <row r="9" spans="2:11" ht="33.75" x14ac:dyDescent="0.2">
      <c r="B9" s="8" t="s">
        <v>113</v>
      </c>
      <c r="C9" s="9"/>
      <c r="D9" s="8" t="s">
        <v>102</v>
      </c>
      <c r="E9" s="9"/>
      <c r="F9" s="9"/>
      <c r="G9" s="9"/>
      <c r="H9" s="9"/>
      <c r="I9" s="13" t="s">
        <v>23</v>
      </c>
      <c r="J9" s="10"/>
      <c r="K9" s="10"/>
    </row>
    <row r="10" spans="2:11" x14ac:dyDescent="0.2">
      <c r="B10" s="15" t="s">
        <v>98</v>
      </c>
      <c r="C10" s="9"/>
      <c r="D10" s="8" t="s">
        <v>79</v>
      </c>
      <c r="E10" s="9"/>
      <c r="F10" s="9"/>
      <c r="G10" s="9"/>
      <c r="H10" s="9"/>
      <c r="I10" s="13" t="s">
        <v>48</v>
      </c>
      <c r="J10" s="10"/>
      <c r="K10" s="10"/>
    </row>
    <row r="11" spans="2:11" ht="22.5" x14ac:dyDescent="0.2">
      <c r="B11" s="8" t="s">
        <v>114</v>
      </c>
      <c r="C11" s="9"/>
      <c r="D11" s="8" t="s">
        <v>88</v>
      </c>
      <c r="E11" s="9"/>
      <c r="F11" s="9"/>
      <c r="G11" s="9"/>
      <c r="H11" s="9"/>
      <c r="I11" s="13" t="s">
        <v>22</v>
      </c>
      <c r="J11" s="10"/>
      <c r="K11" s="10"/>
    </row>
    <row r="12" spans="2:11" x14ac:dyDescent="0.2">
      <c r="B12" s="8" t="s">
        <v>115</v>
      </c>
      <c r="C12" s="9"/>
      <c r="D12" s="8" t="s">
        <v>103</v>
      </c>
      <c r="E12" s="9"/>
      <c r="F12" s="9"/>
      <c r="G12" s="9"/>
      <c r="H12" s="9"/>
      <c r="I12" s="13" t="s">
        <v>49</v>
      </c>
      <c r="J12" s="10"/>
      <c r="K12" s="10"/>
    </row>
    <row r="13" spans="2:11" x14ac:dyDescent="0.2">
      <c r="B13" s="15" t="s">
        <v>116</v>
      </c>
      <c r="C13" s="9"/>
      <c r="D13" s="8" t="s">
        <v>89</v>
      </c>
      <c r="E13" s="9"/>
      <c r="F13" s="9"/>
      <c r="G13" s="9"/>
      <c r="H13" s="9"/>
      <c r="I13" s="13" t="s">
        <v>73</v>
      </c>
      <c r="J13" s="10"/>
      <c r="K13" s="10"/>
    </row>
    <row r="14" spans="2:11" ht="22.5" x14ac:dyDescent="0.2">
      <c r="B14" s="8" t="s">
        <v>117</v>
      </c>
      <c r="C14" s="9"/>
      <c r="D14" s="8" t="s">
        <v>84</v>
      </c>
      <c r="E14" s="9"/>
      <c r="F14" s="9"/>
      <c r="G14" s="9"/>
      <c r="H14" s="9"/>
      <c r="I14" s="13"/>
      <c r="J14" s="10"/>
      <c r="K14" s="10"/>
    </row>
    <row r="15" spans="2:11" x14ac:dyDescent="0.2">
      <c r="B15" s="8" t="s">
        <v>118</v>
      </c>
      <c r="C15" s="9"/>
      <c r="D15" s="8" t="s">
        <v>104</v>
      </c>
      <c r="E15" s="9"/>
      <c r="F15" s="9"/>
      <c r="G15" s="9"/>
      <c r="H15" s="9"/>
      <c r="I15" s="13"/>
      <c r="J15" s="10"/>
      <c r="K15" s="10"/>
    </row>
    <row r="16" spans="2:11" ht="22.5" x14ac:dyDescent="0.2">
      <c r="B16" s="8" t="s">
        <v>119</v>
      </c>
      <c r="C16" s="9"/>
      <c r="D16" s="8" t="s">
        <v>105</v>
      </c>
      <c r="E16" s="9"/>
      <c r="F16" s="9"/>
      <c r="G16" s="9"/>
      <c r="H16" s="9"/>
      <c r="I16" s="13"/>
      <c r="J16" s="10"/>
      <c r="K16" s="10"/>
    </row>
    <row r="17" spans="2:11" x14ac:dyDescent="0.2">
      <c r="B17" s="8" t="s">
        <v>120</v>
      </c>
      <c r="C17" s="9"/>
      <c r="D17" s="8" t="s">
        <v>87</v>
      </c>
      <c r="E17" s="9"/>
      <c r="F17" s="9"/>
      <c r="G17" s="9"/>
      <c r="H17" s="9"/>
      <c r="I17" s="13"/>
      <c r="J17" s="10"/>
      <c r="K17" s="10"/>
    </row>
    <row r="18" spans="2:11" x14ac:dyDescent="0.2">
      <c r="B18" s="8" t="s">
        <v>17</v>
      </c>
      <c r="C18" s="9"/>
      <c r="D18" s="8" t="s">
        <v>106</v>
      </c>
      <c r="E18" s="9"/>
      <c r="F18" s="9"/>
      <c r="G18" s="9"/>
      <c r="H18" s="9"/>
      <c r="I18" s="13"/>
      <c r="J18" s="10"/>
      <c r="K18" s="10"/>
    </row>
    <row r="19" spans="2:11" x14ac:dyDescent="0.2">
      <c r="B19" s="8" t="s">
        <v>21</v>
      </c>
      <c r="C19" s="9"/>
      <c r="D19" s="15" t="s">
        <v>80</v>
      </c>
      <c r="E19" s="9"/>
      <c r="F19" s="9"/>
      <c r="G19" s="9"/>
      <c r="H19" s="9"/>
      <c r="I19" s="13"/>
      <c r="J19" s="10"/>
      <c r="K19" s="10"/>
    </row>
    <row r="20" spans="2:11" ht="22.5" x14ac:dyDescent="0.2">
      <c r="B20" s="8" t="s">
        <v>90</v>
      </c>
      <c r="C20" s="9"/>
      <c r="D20" s="15" t="s">
        <v>44</v>
      </c>
      <c r="E20" s="9"/>
      <c r="F20" s="9"/>
      <c r="G20" s="9"/>
      <c r="H20" s="9"/>
      <c r="I20" s="13"/>
      <c r="J20" s="10"/>
      <c r="K20" s="10"/>
    </row>
    <row r="21" spans="2:11" ht="33.75" x14ac:dyDescent="0.2">
      <c r="B21" s="8" t="s">
        <v>121</v>
      </c>
      <c r="C21" s="9"/>
      <c r="D21" s="15" t="s">
        <v>21</v>
      </c>
      <c r="E21" s="9"/>
      <c r="F21" s="9"/>
      <c r="G21" s="9"/>
      <c r="H21" s="9"/>
      <c r="I21" s="13"/>
      <c r="J21" s="10"/>
      <c r="K21" s="10"/>
    </row>
    <row r="22" spans="2:11" x14ac:dyDescent="0.2">
      <c r="B22" s="15" t="s">
        <v>122</v>
      </c>
      <c r="C22" s="9"/>
      <c r="D22" s="13"/>
      <c r="E22" s="9"/>
      <c r="F22" s="9"/>
      <c r="G22" s="9"/>
      <c r="H22" s="9"/>
      <c r="I22" s="13"/>
      <c r="J22" s="10"/>
      <c r="K22" s="10"/>
    </row>
    <row r="23" spans="2:11" x14ac:dyDescent="0.2">
      <c r="B23" s="8" t="s">
        <v>18</v>
      </c>
      <c r="C23" s="9"/>
      <c r="D23" s="13"/>
      <c r="E23" s="9"/>
      <c r="F23" s="9"/>
      <c r="G23" s="9"/>
      <c r="H23" s="9"/>
      <c r="I23" s="13"/>
      <c r="J23" s="10"/>
      <c r="K23" s="10"/>
    </row>
    <row r="24" spans="2:11" x14ac:dyDescent="0.2">
      <c r="B24" s="8" t="s">
        <v>123</v>
      </c>
      <c r="C24" s="10"/>
      <c r="D24" s="13"/>
      <c r="E24" s="10"/>
      <c r="F24" s="10"/>
      <c r="G24" s="10"/>
      <c r="H24" s="10"/>
      <c r="I24" s="10"/>
      <c r="J24" s="10"/>
      <c r="K24" s="10"/>
    </row>
    <row r="25" spans="2:11" x14ac:dyDescent="0.2">
      <c r="B25" s="8" t="s">
        <v>16</v>
      </c>
      <c r="C25" s="10"/>
      <c r="D25" s="13"/>
      <c r="E25" s="10"/>
      <c r="F25" s="10"/>
      <c r="G25" s="10"/>
      <c r="H25" s="10"/>
      <c r="I25" s="10"/>
      <c r="J25" s="10"/>
      <c r="K25" s="10"/>
    </row>
    <row r="26" spans="2:11" x14ac:dyDescent="0.2">
      <c r="B26" s="15" t="s">
        <v>124</v>
      </c>
      <c r="C26" s="10"/>
      <c r="D26" s="13"/>
      <c r="E26" s="10"/>
      <c r="F26" s="10"/>
      <c r="G26" s="10"/>
      <c r="H26" s="10"/>
      <c r="I26" s="10"/>
      <c r="J26" s="10"/>
      <c r="K26" s="10"/>
    </row>
    <row r="27" spans="2:11" x14ac:dyDescent="0.2">
      <c r="B27" s="14"/>
      <c r="C27" s="10"/>
      <c r="D27" s="13"/>
      <c r="E27" s="10"/>
      <c r="F27" s="10"/>
      <c r="G27" s="10"/>
      <c r="H27" s="10"/>
      <c r="I27" s="13"/>
      <c r="J27" s="10"/>
      <c r="K27" s="10"/>
    </row>
    <row r="28" spans="2:11" x14ac:dyDescent="0.2">
      <c r="B28" s="1"/>
    </row>
    <row r="29" spans="2:11" x14ac:dyDescent="0.2">
      <c r="B29" s="1"/>
    </row>
  </sheetData>
  <phoneticPr fontId="2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zoomScaleNormal="100" workbookViewId="0">
      <pane ySplit="3" topLeftCell="A79" activePane="bottomLeft" state="frozen"/>
      <selection pane="bottomLeft" activeCell="A95" sqref="A95"/>
    </sheetView>
  </sheetViews>
  <sheetFormatPr baseColWidth="10" defaultRowHeight="14.25" x14ac:dyDescent="0.2"/>
  <cols>
    <col min="1" max="1" width="41.7109375" style="28" customWidth="1"/>
    <col min="2" max="2" width="39.28515625" style="23" customWidth="1"/>
    <col min="3" max="3" width="36" style="23" customWidth="1"/>
    <col min="4" max="16384" width="11.42578125" style="2"/>
  </cols>
  <sheetData>
    <row r="1" spans="1:3" ht="15" x14ac:dyDescent="0.2">
      <c r="A1" s="125" t="s">
        <v>222</v>
      </c>
      <c r="B1" s="125"/>
      <c r="C1" s="125"/>
    </row>
    <row r="3" spans="1:3" x14ac:dyDescent="0.2">
      <c r="A3" s="26" t="s">
        <v>221</v>
      </c>
      <c r="B3" s="26" t="s">
        <v>56</v>
      </c>
      <c r="C3" s="25" t="s">
        <v>3</v>
      </c>
    </row>
    <row r="4" spans="1:3" x14ac:dyDescent="0.2">
      <c r="A4" s="27" t="s">
        <v>220</v>
      </c>
      <c r="B4" s="8" t="s">
        <v>119</v>
      </c>
      <c r="C4" s="15" t="s">
        <v>104</v>
      </c>
    </row>
    <row r="5" spans="1:3" x14ac:dyDescent="0.2">
      <c r="A5" s="27" t="s">
        <v>219</v>
      </c>
      <c r="B5" s="8" t="s">
        <v>108</v>
      </c>
      <c r="C5" s="15" t="s">
        <v>79</v>
      </c>
    </row>
    <row r="6" spans="1:3" x14ac:dyDescent="0.2">
      <c r="A6" s="27" t="s">
        <v>218</v>
      </c>
      <c r="B6" s="8" t="s">
        <v>21</v>
      </c>
      <c r="C6" s="15" t="s">
        <v>44</v>
      </c>
    </row>
    <row r="7" spans="1:3" x14ac:dyDescent="0.2">
      <c r="A7" s="27" t="s">
        <v>217</v>
      </c>
      <c r="B7" s="15" t="s">
        <v>90</v>
      </c>
      <c r="C7" s="15" t="s">
        <v>44</v>
      </c>
    </row>
    <row r="8" spans="1:3" x14ac:dyDescent="0.2">
      <c r="A8" s="27" t="s">
        <v>216</v>
      </c>
      <c r="B8" s="8" t="s">
        <v>21</v>
      </c>
      <c r="C8" s="15" t="s">
        <v>44</v>
      </c>
    </row>
    <row r="9" spans="1:3" x14ac:dyDescent="0.2">
      <c r="A9" s="27" t="s">
        <v>215</v>
      </c>
      <c r="B9" s="8" t="s">
        <v>111</v>
      </c>
      <c r="C9" s="15" t="s">
        <v>103</v>
      </c>
    </row>
    <row r="10" spans="1:3" x14ac:dyDescent="0.2">
      <c r="A10" s="27" t="s">
        <v>214</v>
      </c>
      <c r="B10" s="15" t="s">
        <v>124</v>
      </c>
      <c r="C10" s="15" t="s">
        <v>80</v>
      </c>
    </row>
    <row r="11" spans="1:3" x14ac:dyDescent="0.2">
      <c r="A11" s="27" t="s">
        <v>213</v>
      </c>
      <c r="B11" s="15" t="s">
        <v>21</v>
      </c>
      <c r="C11" s="15" t="s">
        <v>44</v>
      </c>
    </row>
    <row r="12" spans="1:3" x14ac:dyDescent="0.2">
      <c r="A12" s="27" t="s">
        <v>212</v>
      </c>
      <c r="B12" s="15" t="s">
        <v>122</v>
      </c>
      <c r="C12" s="15" t="s">
        <v>81</v>
      </c>
    </row>
    <row r="13" spans="1:3" x14ac:dyDescent="0.2">
      <c r="A13" s="27" t="s">
        <v>211</v>
      </c>
      <c r="B13" s="8" t="s">
        <v>16</v>
      </c>
      <c r="C13" s="8" t="s">
        <v>79</v>
      </c>
    </row>
    <row r="14" spans="1:3" x14ac:dyDescent="0.2">
      <c r="A14" s="27" t="s">
        <v>210</v>
      </c>
      <c r="B14" s="8" t="s">
        <v>118</v>
      </c>
      <c r="C14" s="15" t="s">
        <v>44</v>
      </c>
    </row>
    <row r="15" spans="1:3" x14ac:dyDescent="0.2">
      <c r="A15" s="27" t="s">
        <v>209</v>
      </c>
      <c r="B15" s="15" t="s">
        <v>90</v>
      </c>
      <c r="C15" s="15" t="s">
        <v>87</v>
      </c>
    </row>
    <row r="16" spans="1:3" ht="16.5" customHeight="1" x14ac:dyDescent="0.2">
      <c r="A16" s="27" t="s">
        <v>208</v>
      </c>
      <c r="B16" s="8" t="s">
        <v>121</v>
      </c>
      <c r="C16" s="15" t="s">
        <v>87</v>
      </c>
    </row>
    <row r="17" spans="1:3" ht="15" customHeight="1" x14ac:dyDescent="0.2">
      <c r="A17" s="27" t="s">
        <v>207</v>
      </c>
      <c r="B17" s="8" t="s">
        <v>121</v>
      </c>
      <c r="C17" s="15" t="s">
        <v>87</v>
      </c>
    </row>
    <row r="18" spans="1:3" ht="17.25" customHeight="1" x14ac:dyDescent="0.2">
      <c r="A18" s="27" t="s">
        <v>206</v>
      </c>
      <c r="B18" s="8" t="s">
        <v>121</v>
      </c>
      <c r="C18" s="15" t="s">
        <v>87</v>
      </c>
    </row>
    <row r="19" spans="1:3" x14ac:dyDescent="0.2">
      <c r="A19" s="27" t="s">
        <v>205</v>
      </c>
      <c r="B19" s="8" t="s">
        <v>21</v>
      </c>
      <c r="C19" s="15" t="s">
        <v>44</v>
      </c>
    </row>
    <row r="20" spans="1:3" x14ac:dyDescent="0.2">
      <c r="A20" s="27" t="s">
        <v>204</v>
      </c>
      <c r="B20" s="8" t="s">
        <v>21</v>
      </c>
      <c r="C20" s="15" t="s">
        <v>44</v>
      </c>
    </row>
    <row r="21" spans="1:3" x14ac:dyDescent="0.2">
      <c r="A21" s="27" t="s">
        <v>203</v>
      </c>
      <c r="B21" s="8" t="s">
        <v>119</v>
      </c>
      <c r="C21" s="15" t="s">
        <v>106</v>
      </c>
    </row>
    <row r="22" spans="1:3" x14ac:dyDescent="0.2">
      <c r="A22" s="27" t="s">
        <v>203</v>
      </c>
      <c r="B22" s="8" t="s">
        <v>119</v>
      </c>
      <c r="C22" s="15" t="s">
        <v>106</v>
      </c>
    </row>
    <row r="23" spans="1:3" x14ac:dyDescent="0.2">
      <c r="A23" s="27" t="s">
        <v>202</v>
      </c>
      <c r="B23" s="8" t="s">
        <v>119</v>
      </c>
      <c r="C23" s="15" t="s">
        <v>106</v>
      </c>
    </row>
    <row r="24" spans="1:3" x14ac:dyDescent="0.2">
      <c r="A24" s="27" t="s">
        <v>201</v>
      </c>
      <c r="B24" s="8" t="s">
        <v>119</v>
      </c>
      <c r="C24" s="15" t="s">
        <v>106</v>
      </c>
    </row>
    <row r="25" spans="1:3" x14ac:dyDescent="0.2">
      <c r="A25" s="27" t="s">
        <v>200</v>
      </c>
      <c r="B25" s="15" t="s">
        <v>90</v>
      </c>
      <c r="C25" s="15" t="s">
        <v>44</v>
      </c>
    </row>
    <row r="26" spans="1:3" x14ac:dyDescent="0.2">
      <c r="A26" s="27" t="s">
        <v>199</v>
      </c>
      <c r="B26" s="8" t="s">
        <v>107</v>
      </c>
      <c r="C26" s="15" t="s">
        <v>91</v>
      </c>
    </row>
    <row r="27" spans="1:3" x14ac:dyDescent="0.2">
      <c r="A27" s="27" t="s">
        <v>198</v>
      </c>
      <c r="B27" s="8" t="s">
        <v>123</v>
      </c>
      <c r="C27" s="8" t="s">
        <v>79</v>
      </c>
    </row>
    <row r="28" spans="1:3" x14ac:dyDescent="0.2">
      <c r="A28" s="27" t="s">
        <v>197</v>
      </c>
      <c r="B28" s="8" t="s">
        <v>21</v>
      </c>
      <c r="C28" s="15" t="s">
        <v>44</v>
      </c>
    </row>
    <row r="29" spans="1:3" x14ac:dyDescent="0.2">
      <c r="A29" s="27" t="s">
        <v>196</v>
      </c>
      <c r="B29" s="8" t="s">
        <v>13</v>
      </c>
      <c r="C29" s="15" t="s">
        <v>83</v>
      </c>
    </row>
    <row r="30" spans="1:3" x14ac:dyDescent="0.2">
      <c r="A30" s="27" t="s">
        <v>195</v>
      </c>
      <c r="B30" s="8" t="s">
        <v>16</v>
      </c>
      <c r="C30" s="8" t="s">
        <v>79</v>
      </c>
    </row>
    <row r="31" spans="1:3" x14ac:dyDescent="0.2">
      <c r="A31" s="27" t="s">
        <v>194</v>
      </c>
      <c r="B31" s="15" t="s">
        <v>98</v>
      </c>
      <c r="C31" s="15" t="s">
        <v>193</v>
      </c>
    </row>
    <row r="32" spans="1:3" x14ac:dyDescent="0.2">
      <c r="A32" s="27" t="s">
        <v>192</v>
      </c>
      <c r="B32" s="15" t="s">
        <v>114</v>
      </c>
      <c r="C32" s="15" t="s">
        <v>88</v>
      </c>
    </row>
    <row r="33" spans="1:3" x14ac:dyDescent="0.2">
      <c r="A33" s="27" t="s">
        <v>191</v>
      </c>
      <c r="B33" s="15" t="s">
        <v>21</v>
      </c>
      <c r="C33" s="15" t="s">
        <v>44</v>
      </c>
    </row>
    <row r="34" spans="1:3" x14ac:dyDescent="0.2">
      <c r="A34" s="27" t="s">
        <v>190</v>
      </c>
      <c r="B34" s="15" t="s">
        <v>21</v>
      </c>
      <c r="C34" s="15" t="s">
        <v>44</v>
      </c>
    </row>
    <row r="35" spans="1:3" x14ac:dyDescent="0.2">
      <c r="A35" s="27" t="s">
        <v>189</v>
      </c>
      <c r="B35" s="15" t="s">
        <v>124</v>
      </c>
      <c r="C35" s="15" t="s">
        <v>80</v>
      </c>
    </row>
    <row r="36" spans="1:3" x14ac:dyDescent="0.2">
      <c r="A36" s="27" t="s">
        <v>188</v>
      </c>
      <c r="B36" s="15" t="s">
        <v>113</v>
      </c>
      <c r="C36" s="15" t="s">
        <v>85</v>
      </c>
    </row>
    <row r="37" spans="1:3" x14ac:dyDescent="0.2">
      <c r="A37" s="27" t="s">
        <v>187</v>
      </c>
      <c r="B37" s="15" t="s">
        <v>113</v>
      </c>
      <c r="C37" s="15" t="s">
        <v>85</v>
      </c>
    </row>
    <row r="38" spans="1:3" x14ac:dyDescent="0.2">
      <c r="A38" s="27" t="s">
        <v>186</v>
      </c>
      <c r="B38" s="8" t="s">
        <v>185</v>
      </c>
      <c r="C38" s="15" t="s">
        <v>44</v>
      </c>
    </row>
    <row r="39" spans="1:3" x14ac:dyDescent="0.2">
      <c r="A39" s="27" t="s">
        <v>184</v>
      </c>
      <c r="B39" s="8" t="s">
        <v>17</v>
      </c>
      <c r="C39" s="15" t="s">
        <v>44</v>
      </c>
    </row>
    <row r="40" spans="1:3" x14ac:dyDescent="0.2">
      <c r="A40" s="27" t="s">
        <v>183</v>
      </c>
      <c r="B40" s="8" t="s">
        <v>123</v>
      </c>
      <c r="C40" s="8" t="s">
        <v>79</v>
      </c>
    </row>
    <row r="41" spans="1:3" x14ac:dyDescent="0.2">
      <c r="A41" s="27" t="s">
        <v>182</v>
      </c>
      <c r="B41" s="8" t="s">
        <v>110</v>
      </c>
      <c r="C41" s="15" t="s">
        <v>44</v>
      </c>
    </row>
    <row r="42" spans="1:3" x14ac:dyDescent="0.2">
      <c r="A42" s="27" t="s">
        <v>181</v>
      </c>
      <c r="B42" s="15" t="s">
        <v>116</v>
      </c>
      <c r="C42" s="15" t="s">
        <v>86</v>
      </c>
    </row>
    <row r="43" spans="1:3" x14ac:dyDescent="0.2">
      <c r="A43" s="27" t="s">
        <v>180</v>
      </c>
      <c r="B43" s="8" t="s">
        <v>21</v>
      </c>
      <c r="C43" s="15" t="s">
        <v>44</v>
      </c>
    </row>
    <row r="44" spans="1:3" x14ac:dyDescent="0.2">
      <c r="A44" s="27" t="s">
        <v>179</v>
      </c>
      <c r="B44" s="8" t="s">
        <v>21</v>
      </c>
      <c r="C44" s="15" t="s">
        <v>44</v>
      </c>
    </row>
    <row r="45" spans="1:3" x14ac:dyDescent="0.2">
      <c r="A45" s="27" t="s">
        <v>178</v>
      </c>
      <c r="B45" s="8" t="s">
        <v>21</v>
      </c>
      <c r="C45" s="15" t="s">
        <v>44</v>
      </c>
    </row>
    <row r="46" spans="1:3" ht="18" customHeight="1" x14ac:dyDescent="0.2">
      <c r="A46" s="27" t="s">
        <v>177</v>
      </c>
      <c r="B46" s="8" t="s">
        <v>121</v>
      </c>
      <c r="C46" s="15" t="s">
        <v>87</v>
      </c>
    </row>
    <row r="47" spans="1:3" x14ac:dyDescent="0.2">
      <c r="A47" s="27" t="s">
        <v>176</v>
      </c>
      <c r="B47" s="8" t="s">
        <v>21</v>
      </c>
      <c r="C47" s="15" t="s">
        <v>44</v>
      </c>
    </row>
    <row r="48" spans="1:3" x14ac:dyDescent="0.2">
      <c r="A48" s="27" t="s">
        <v>175</v>
      </c>
      <c r="B48" s="15" t="s">
        <v>90</v>
      </c>
      <c r="C48" s="15" t="s">
        <v>44</v>
      </c>
    </row>
    <row r="49" spans="1:3" x14ac:dyDescent="0.2">
      <c r="A49" s="27" t="s">
        <v>174</v>
      </c>
      <c r="B49" s="8" t="s">
        <v>123</v>
      </c>
      <c r="C49" s="8" t="s">
        <v>79</v>
      </c>
    </row>
    <row r="50" spans="1:3" x14ac:dyDescent="0.2">
      <c r="A50" s="27" t="s">
        <v>173</v>
      </c>
      <c r="B50" s="8" t="s">
        <v>123</v>
      </c>
      <c r="C50" s="8" t="s">
        <v>79</v>
      </c>
    </row>
    <row r="51" spans="1:3" x14ac:dyDescent="0.2">
      <c r="A51" s="27" t="s">
        <v>172</v>
      </c>
      <c r="B51" s="15" t="s">
        <v>21</v>
      </c>
      <c r="C51" s="15" t="s">
        <v>44</v>
      </c>
    </row>
    <row r="52" spans="1:3" x14ac:dyDescent="0.2">
      <c r="A52" s="27" t="s">
        <v>171</v>
      </c>
      <c r="B52" s="8" t="s">
        <v>110</v>
      </c>
      <c r="C52" s="15" t="s">
        <v>44</v>
      </c>
    </row>
    <row r="53" spans="1:3" x14ac:dyDescent="0.2">
      <c r="A53" s="27" t="s">
        <v>170</v>
      </c>
      <c r="B53" s="8" t="s">
        <v>124</v>
      </c>
      <c r="C53" s="15" t="s">
        <v>80</v>
      </c>
    </row>
    <row r="54" spans="1:3" x14ac:dyDescent="0.2">
      <c r="A54" s="27" t="s">
        <v>169</v>
      </c>
      <c r="B54" s="15" t="s">
        <v>113</v>
      </c>
      <c r="C54" s="15" t="s">
        <v>101</v>
      </c>
    </row>
    <row r="55" spans="1:3" x14ac:dyDescent="0.2">
      <c r="A55" s="27" t="s">
        <v>168</v>
      </c>
      <c r="B55" s="8" t="s">
        <v>21</v>
      </c>
      <c r="C55" s="15" t="s">
        <v>44</v>
      </c>
    </row>
    <row r="56" spans="1:3" x14ac:dyDescent="0.2">
      <c r="A56" s="27" t="s">
        <v>167</v>
      </c>
      <c r="B56" s="15" t="s">
        <v>124</v>
      </c>
      <c r="C56" s="15" t="s">
        <v>80</v>
      </c>
    </row>
    <row r="57" spans="1:3" x14ac:dyDescent="0.2">
      <c r="A57" s="27" t="s">
        <v>166</v>
      </c>
      <c r="B57" s="8" t="s">
        <v>119</v>
      </c>
      <c r="C57" s="15" t="s">
        <v>106</v>
      </c>
    </row>
    <row r="58" spans="1:3" x14ac:dyDescent="0.2">
      <c r="A58" s="27" t="s">
        <v>165</v>
      </c>
      <c r="B58" s="8" t="s">
        <v>123</v>
      </c>
      <c r="C58" s="15" t="s">
        <v>44</v>
      </c>
    </row>
    <row r="59" spans="1:3" x14ac:dyDescent="0.2">
      <c r="A59" s="27" t="s">
        <v>164</v>
      </c>
      <c r="B59" s="15" t="s">
        <v>124</v>
      </c>
      <c r="C59" s="15" t="s">
        <v>80</v>
      </c>
    </row>
    <row r="60" spans="1:3" x14ac:dyDescent="0.2">
      <c r="A60" s="27" t="s">
        <v>163</v>
      </c>
      <c r="B60" s="8" t="s">
        <v>17</v>
      </c>
      <c r="C60" s="15" t="s">
        <v>44</v>
      </c>
    </row>
    <row r="61" spans="1:3" x14ac:dyDescent="0.2">
      <c r="A61" s="27" t="s">
        <v>162</v>
      </c>
      <c r="B61" s="8" t="s">
        <v>17</v>
      </c>
      <c r="C61" s="15" t="s">
        <v>44</v>
      </c>
    </row>
    <row r="62" spans="1:3" x14ac:dyDescent="0.2">
      <c r="A62" s="27" t="s">
        <v>161</v>
      </c>
      <c r="B62" s="8" t="s">
        <v>119</v>
      </c>
      <c r="C62" s="15" t="s">
        <v>106</v>
      </c>
    </row>
    <row r="63" spans="1:3" x14ac:dyDescent="0.2">
      <c r="A63" s="27" t="s">
        <v>160</v>
      </c>
      <c r="B63" s="8" t="s">
        <v>119</v>
      </c>
      <c r="C63" s="15" t="s">
        <v>106</v>
      </c>
    </row>
    <row r="64" spans="1:3" x14ac:dyDescent="0.2">
      <c r="A64" s="27" t="s">
        <v>159</v>
      </c>
      <c r="B64" s="8" t="s">
        <v>17</v>
      </c>
      <c r="C64" s="15" t="s">
        <v>44</v>
      </c>
    </row>
    <row r="65" spans="1:3" x14ac:dyDescent="0.2">
      <c r="A65" s="27" t="s">
        <v>158</v>
      </c>
      <c r="B65" s="8" t="s">
        <v>119</v>
      </c>
      <c r="C65" s="15" t="s">
        <v>104</v>
      </c>
    </row>
    <row r="66" spans="1:3" x14ac:dyDescent="0.2">
      <c r="A66" s="27" t="s">
        <v>157</v>
      </c>
      <c r="B66" s="8" t="s">
        <v>119</v>
      </c>
      <c r="C66" s="15" t="s">
        <v>106</v>
      </c>
    </row>
    <row r="67" spans="1:3" x14ac:dyDescent="0.2">
      <c r="A67" s="27" t="s">
        <v>156</v>
      </c>
      <c r="B67" s="8" t="s">
        <v>112</v>
      </c>
      <c r="C67" s="15" t="s">
        <v>21</v>
      </c>
    </row>
    <row r="68" spans="1:3" x14ac:dyDescent="0.2">
      <c r="A68" s="27" t="s">
        <v>155</v>
      </c>
      <c r="B68" s="15" t="s">
        <v>124</v>
      </c>
      <c r="C68" s="15" t="s">
        <v>80</v>
      </c>
    </row>
    <row r="69" spans="1:3" x14ac:dyDescent="0.2">
      <c r="A69" s="27" t="s">
        <v>154</v>
      </c>
      <c r="B69" s="8" t="s">
        <v>123</v>
      </c>
      <c r="C69" s="15" t="s">
        <v>44</v>
      </c>
    </row>
    <row r="70" spans="1:3" x14ac:dyDescent="0.2">
      <c r="A70" s="27" t="s">
        <v>153</v>
      </c>
      <c r="B70" s="8" t="s">
        <v>123</v>
      </c>
      <c r="C70" s="15" t="s">
        <v>44</v>
      </c>
    </row>
    <row r="71" spans="1:3" x14ac:dyDescent="0.2">
      <c r="A71" s="27" t="s">
        <v>152</v>
      </c>
      <c r="B71" s="8" t="s">
        <v>123</v>
      </c>
      <c r="C71" s="15" t="s">
        <v>44</v>
      </c>
    </row>
    <row r="72" spans="1:3" x14ac:dyDescent="0.2">
      <c r="A72" s="27" t="s">
        <v>151</v>
      </c>
      <c r="B72" s="8" t="s">
        <v>18</v>
      </c>
      <c r="C72" s="15" t="s">
        <v>82</v>
      </c>
    </row>
    <row r="73" spans="1:3" x14ac:dyDescent="0.2">
      <c r="A73" s="27" t="s">
        <v>150</v>
      </c>
      <c r="B73" s="8" t="s">
        <v>16</v>
      </c>
      <c r="C73" s="8" t="s">
        <v>79</v>
      </c>
    </row>
    <row r="74" spans="1:3" x14ac:dyDescent="0.2">
      <c r="A74" s="27" t="s">
        <v>149</v>
      </c>
      <c r="B74" s="8" t="s">
        <v>123</v>
      </c>
      <c r="C74" s="15" t="s">
        <v>44</v>
      </c>
    </row>
    <row r="75" spans="1:3" x14ac:dyDescent="0.2">
      <c r="A75" s="27" t="s">
        <v>148</v>
      </c>
      <c r="B75" s="8" t="s">
        <v>17</v>
      </c>
      <c r="C75" s="15" t="s">
        <v>44</v>
      </c>
    </row>
    <row r="76" spans="1:3" x14ac:dyDescent="0.2">
      <c r="A76" s="27" t="s">
        <v>147</v>
      </c>
      <c r="B76" s="15" t="s">
        <v>21</v>
      </c>
      <c r="C76" s="15" t="s">
        <v>44</v>
      </c>
    </row>
    <row r="77" spans="1:3" x14ac:dyDescent="0.2">
      <c r="A77" s="27" t="s">
        <v>146</v>
      </c>
      <c r="B77" s="15" t="s">
        <v>21</v>
      </c>
      <c r="C77" s="15" t="s">
        <v>44</v>
      </c>
    </row>
    <row r="78" spans="1:3" x14ac:dyDescent="0.2">
      <c r="A78" s="27" t="s">
        <v>145</v>
      </c>
      <c r="B78" s="15" t="s">
        <v>21</v>
      </c>
      <c r="C78" s="15" t="s">
        <v>44</v>
      </c>
    </row>
    <row r="79" spans="1:3" x14ac:dyDescent="0.2">
      <c r="A79" s="27" t="s">
        <v>144</v>
      </c>
      <c r="B79" s="15" t="s">
        <v>123</v>
      </c>
      <c r="C79" s="15" t="s">
        <v>44</v>
      </c>
    </row>
    <row r="80" spans="1:3" x14ac:dyDescent="0.2">
      <c r="A80" s="27" t="s">
        <v>143</v>
      </c>
      <c r="B80" s="15" t="s">
        <v>123</v>
      </c>
      <c r="C80" s="15" t="s">
        <v>44</v>
      </c>
    </row>
    <row r="81" spans="1:3" x14ac:dyDescent="0.2">
      <c r="A81" s="27" t="s">
        <v>142</v>
      </c>
      <c r="B81" s="15" t="s">
        <v>90</v>
      </c>
      <c r="C81" s="15" t="s">
        <v>44</v>
      </c>
    </row>
    <row r="82" spans="1:3" x14ac:dyDescent="0.2">
      <c r="A82" s="27" t="s">
        <v>141</v>
      </c>
      <c r="B82" s="15" t="s">
        <v>90</v>
      </c>
      <c r="C82" s="15" t="s">
        <v>44</v>
      </c>
    </row>
    <row r="83" spans="1:3" x14ac:dyDescent="0.2">
      <c r="A83" s="27" t="s">
        <v>140</v>
      </c>
      <c r="B83" s="15" t="s">
        <v>114</v>
      </c>
      <c r="C83" s="8" t="s">
        <v>88</v>
      </c>
    </row>
    <row r="84" spans="1:3" x14ac:dyDescent="0.2">
      <c r="A84" s="27" t="s">
        <v>139</v>
      </c>
      <c r="B84" s="15" t="s">
        <v>98</v>
      </c>
      <c r="C84" s="8" t="s">
        <v>79</v>
      </c>
    </row>
    <row r="85" spans="1:3" x14ac:dyDescent="0.2">
      <c r="A85" s="27" t="s">
        <v>138</v>
      </c>
      <c r="B85" s="8" t="s">
        <v>120</v>
      </c>
      <c r="C85" s="15" t="s">
        <v>105</v>
      </c>
    </row>
    <row r="86" spans="1:3" x14ac:dyDescent="0.2">
      <c r="A86" s="27" t="s">
        <v>137</v>
      </c>
      <c r="B86" s="8" t="s">
        <v>109</v>
      </c>
      <c r="C86" s="15" t="s">
        <v>89</v>
      </c>
    </row>
    <row r="87" spans="1:3" x14ac:dyDescent="0.2">
      <c r="A87" s="27" t="s">
        <v>136</v>
      </c>
      <c r="B87" s="8" t="s">
        <v>21</v>
      </c>
      <c r="C87" s="15" t="s">
        <v>44</v>
      </c>
    </row>
    <row r="88" spans="1:3" x14ac:dyDescent="0.2">
      <c r="A88" s="27" t="s">
        <v>135</v>
      </c>
      <c r="B88" s="8" t="s">
        <v>21</v>
      </c>
      <c r="C88" s="15" t="s">
        <v>44</v>
      </c>
    </row>
    <row r="89" spans="1:3" x14ac:dyDescent="0.2">
      <c r="A89" s="27" t="s">
        <v>134</v>
      </c>
      <c r="B89" s="8" t="s">
        <v>115</v>
      </c>
      <c r="C89" s="15" t="s">
        <v>44</v>
      </c>
    </row>
    <row r="90" spans="1:3" x14ac:dyDescent="0.2">
      <c r="A90" s="27" t="s">
        <v>133</v>
      </c>
      <c r="B90" s="15" t="s">
        <v>17</v>
      </c>
      <c r="C90" s="15" t="s">
        <v>84</v>
      </c>
    </row>
    <row r="91" spans="1:3" x14ac:dyDescent="0.2">
      <c r="A91" s="27" t="s">
        <v>132</v>
      </c>
      <c r="B91" s="8" t="s">
        <v>16</v>
      </c>
      <c r="C91" s="8" t="s">
        <v>79</v>
      </c>
    </row>
    <row r="92" spans="1:3" ht="19.5" customHeight="1" x14ac:dyDescent="0.2">
      <c r="A92" s="27" t="s">
        <v>131</v>
      </c>
      <c r="B92" s="8" t="s">
        <v>21</v>
      </c>
      <c r="C92" s="8" t="s">
        <v>102</v>
      </c>
    </row>
    <row r="93" spans="1:3" x14ac:dyDescent="0.2">
      <c r="A93" s="27" t="s">
        <v>130</v>
      </c>
      <c r="B93" s="8" t="s">
        <v>119</v>
      </c>
      <c r="C93" s="15" t="s">
        <v>104</v>
      </c>
    </row>
    <row r="94" spans="1:3" x14ac:dyDescent="0.2">
      <c r="A94" s="27" t="s">
        <v>129</v>
      </c>
      <c r="B94" s="24" t="s">
        <v>110</v>
      </c>
      <c r="C94" s="15" t="s">
        <v>21</v>
      </c>
    </row>
    <row r="95" spans="1:3" x14ac:dyDescent="0.2">
      <c r="A95" s="13"/>
      <c r="B95" s="8"/>
      <c r="C95" s="15"/>
    </row>
    <row r="96" spans="1:3" x14ac:dyDescent="0.2">
      <c r="A96" s="13"/>
      <c r="B96" s="8"/>
      <c r="C96" s="15"/>
    </row>
    <row r="97" spans="1:3" x14ac:dyDescent="0.2">
      <c r="A97" s="13"/>
      <c r="B97" s="8"/>
      <c r="C97" s="15"/>
    </row>
    <row r="98" spans="1:3" x14ac:dyDescent="0.2">
      <c r="A98" s="13"/>
      <c r="B98" s="8"/>
      <c r="C98" s="15"/>
    </row>
    <row r="99" spans="1:3" x14ac:dyDescent="0.2">
      <c r="A99" s="13"/>
      <c r="B99" s="8"/>
      <c r="C99" s="15"/>
    </row>
  </sheetData>
  <autoFilter ref="A3:C99"/>
  <mergeCells count="1">
    <mergeCell ref="A1:C1"/>
  </mergeCells>
  <pageMargins left="0.70866141732283472" right="0.70866141732283472" top="0.74803149606299213" bottom="0.74803149606299213" header="0.31496062992125984" footer="0.31496062992125984"/>
  <pageSetup scale="83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Control de equipos</vt:lpstr>
      <vt:lpstr>Gráficos</vt:lpstr>
      <vt:lpstr>Listas</vt:lpstr>
      <vt:lpstr>Equipos y parámetros</vt:lpstr>
      <vt:lpstr>'Control de equipos'!Área_de_impresión</vt:lpstr>
      <vt:lpstr>'Equipos y parámetros'!Área_de_impresión</vt:lpstr>
      <vt:lpstr>'Control de equipos'!Print_Area</vt:lpstr>
      <vt:lpstr>'Control de equipos'!Print_Titles</vt:lpstr>
      <vt:lpstr>'Equipos y parámetros'!Títulos_a_imprimir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DTACR</dc:creator>
  <cp:lastModifiedBy>Mercedes Aillon</cp:lastModifiedBy>
  <cp:lastPrinted>2024-12-17T13:42:34Z</cp:lastPrinted>
  <dcterms:created xsi:type="dcterms:W3CDTF">2018-08-21T16:35:05Z</dcterms:created>
  <dcterms:modified xsi:type="dcterms:W3CDTF">2025-01-20T19:29:13Z</dcterms:modified>
</cp:coreProperties>
</file>